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<sst xmlns="http://schemas.openxmlformats.org/spreadsheetml/2006/main" count="220" uniqueCount="207">
  <si>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</si>
  <si>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</si>
  <si>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</si>
  <si>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</si>
  <si>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</si>
  <si>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</si>
  <si>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</si>
  <si>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</si>
  <si>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</si>
  <si>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</si>
  <si>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</si>
  <si>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</si>
  <si>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</si>
  <si>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</si>
  <si>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</si>
  <si>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</si>
  <si>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</si>
  <si>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</si>
  <si>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</si>
  <si>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</si>
  <si>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</si>
  <si>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</si>
  <si>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</si>
  <si>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</si>
  <si>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</si>
  <si>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</si>
  <si>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</si>
  <si>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</si>
  <si>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</si>
  <si>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</si>
  <si>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</si>
  <si>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</si>
  <si>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</si>
  <si>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</si>
  <si>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</si>
  <si>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</si>
  <si>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</si>
  <si>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</si>
  <si>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</si>
  <si>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</si>
  <si>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</si>
  <si>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</si>
  <si>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</si>
  <si>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</si>
  <si>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</si>
  <si>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</si>
  <si>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</si>
  <si>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</si>
  <si>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</si>
  <si>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</si>
  <si>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</si>
  <si>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</si>
  <si>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</si>
  <si>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</si>
  <si>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</si>
  <si>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</si>
  <si>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</si>
  <si>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</si>
  <si>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</si>
  <si>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</si>
  <si>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</si>
  <si>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</si>
  <si>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</si>
  <si>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</si>
  <si>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</si>
  <si>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</si>
  <si>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</si>
  <si>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</si>
  <si>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</si>
  <si>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</si>
  <si>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</si>
  <si>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</si>
  <si>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</si>
  <si>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</si>
  <si>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</si>
  <si>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</si>
  <si>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</si>
  <si>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</si>
  <si>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</si>
  <si>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</si>
  <si>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</si>
  <si>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</si>
  <si>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</si>
  <si>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</si>
  <si>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</si>
  <si>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</si>
  <si>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</si>
  <si>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</si>
  <si>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</si>
  <si>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</si>
  <si>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</si>
  <si>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</si>
  <si>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</si>
  <si>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</si>
  <si>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</si>
  <si>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</si>
  <si>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</si>
  <si>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</si>
  <si>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</si>
  <si>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</si>
  <si>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</si>
  <si>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</si>
  <si>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</si>
  <si>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</si>
  <si>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</si>
  <si>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</si>
  <si>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</si>
  <si>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</si>
  <si>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</si>
  <si>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</si>
  <si>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</si>
  <si>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</si>
  <si>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</si>
  <si>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</si>
  <si>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</si>
  <si>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</si>
  <si>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</si>
  <si>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</si>
  <si>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</si>
  <si>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</si>
  <si>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</si>
  <si>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</si>
  <si>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</si>
  <si>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</si>
  <si>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</si>
  <si>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</si>
  <si>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</si>
  <si>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</si>
  <si>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</si>
  <si>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</si>
  <si>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</si>
  <si>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</si>
  <si>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</si>
  <si>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</si>
  <si>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</si>
  <si>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</si>
  <si>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</si>
  <si>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</si>
  <si>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</si>
  <si>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</si>
  <si>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</si>
  <si>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</si>
  <si>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</si>
  <si>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</si>
  <si>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</si>
  <si>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</si>
  <si>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</si>
  <si>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</si>
  <si>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</si>
  <si>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</si>
  <si>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</si>
  <si>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</si>
  <si>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</si>
  <si>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</si>
  <si>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</si>
  <si>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</si>
  <si>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</si>
  <si>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</si>
  <si>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</si>
  <si>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</si>
  <si>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</si>
  <si>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</si>
  <si>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</si>
  <si>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</si>
  <si>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</si>
  <si>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</si>
  <si>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</si>
  <si>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</si>
  <si>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</si>
  <si>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</si>
  <si>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</si>
  <si>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</si>
  <si>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</si>
  <si>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</si>
  <si>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</si>
  <si>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</si>
  <si>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</si>
  <si>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</si>
  <si>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</si>
  <si>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</si>
  <si>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</si>
  <si>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</si>
  <si>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</si>
  <si>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돔 셔텨 El 70부터 소음이 시작 됨</t>
  </si>
  <si>
    <t>TMT</t>
  </si>
  <si>
    <t>정예솜</t>
  </si>
  <si>
    <t>BLG</t>
  </si>
  <si>
    <t>KSP</t>
  </si>
  <si>
    <t>[08:00] 짙은 구름으로 인한 관측 대기/ [8:45] 관측 재개</t>
  </si>
  <si>
    <t>KSP #1-3 처음 관측할때 current HA +04:32:49</t>
  </si>
  <si>
    <t>C_005096-005104</t>
  </si>
  <si>
    <t>C_005118-005119</t>
  </si>
  <si>
    <t>[10:11] 망원경 이상(FSA 습도 증가)으로 인한 관측 대기</t>
  </si>
  <si>
    <t>C_005133-005149</t>
  </si>
  <si>
    <t>E_005094-005172</t>
  </si>
  <si>
    <t>E_005094-005172 별 주위에 달무리처럼 동그랗게 원이 있음</t>
  </si>
  <si>
    <t xml:space="preserve">C_005203 </t>
  </si>
  <si>
    <t>005211 dec oscillation으로 수동관측함 (HA: -01:06:30)</t>
  </si>
  <si>
    <t>C_005225-005226</t>
  </si>
  <si>
    <t>[11:04] 짙은 구름으로 인한 관측 대기/ [13:25] 관측 재개/ [14:09] 짙은 구름으로 인한 관측 대기/ [14:19] 관측 재개</t>
  </si>
  <si>
    <t>[16:16] 짙은 구름으로 인한 관측 대기/ [16:48] 관측 재개/ [17:45] 짙은 구름으로 인한 관측 대기/ [18:50] 관측 재개</t>
  </si>
  <si>
    <t>N</t>
  </si>
  <si>
    <t>NNW</t>
  </si>
  <si>
    <t>벽에 붙은 탑링 라디오노드 선 빼서 FSA 라디오노드에 연결함/ 탑링 라디오노드 꺼져있음</t>
  </si>
  <si>
    <t>C_005239-005241</t>
  </si>
  <si>
    <t>M_005244</t>
  </si>
  <si>
    <t>구름으로 인한 저녁 flat/ 높은 습도(vaisala 84%/ 2.3m 93%)및 구름으로 새벽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</si>
</sst>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25" zoomScale="140" zoomScaleNormal="140" workbookViewId="0">
      <selection activeCell="B44" sqref="B44:P4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45399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51.840000000000011</v>
      </c>
      <c r="M3" s="166"/>
      <c r="N3" s="66" t="s">
        <v>3</v>
      </c>
      <c r="O3" s="166">
        <f>(P31-P33)/P31*100</f>
        <v>91.52</v>
      </c>
      <c r="P3" s="166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0.37638888888888888</v>
      </c>
      <c r="D9" s="8">
        <v>1.3</v>
      </c>
      <c r="E9" s="8">
        <v>15.2</v>
      </c>
      <c r="F9" s="8">
        <v>53.5</v>
      </c>
      <c r="G9" s="36" t="s">
        <v>201</v>
      </c>
      <c r="H9" s="8">
        <v>1.3</v>
      </c>
      <c r="I9" s="36">
        <v>62.8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1.4</v>
      </c>
      <c r="E10" s="8">
        <v>14</v>
      </c>
      <c r="F10" s="8">
        <v>61.3</v>
      </c>
      <c r="G10" s="36" t="s">
        <v>202</v>
      </c>
      <c r="H10" s="8">
        <v>0.4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0.79652777777777783</v>
      </c>
      <c r="D11" s="15">
        <v>1.5</v>
      </c>
      <c r="E11" s="15">
        <v>11.7</v>
      </c>
      <c r="F11" s="15">
        <v>79.400000000000006</v>
      </c>
      <c r="G11" s="36" t="s">
        <v>202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24.420138888888889</v>
      </c>
      <c r="D12" s="19">
        <f>AVERAGE(D9:D11)</f>
        <v>1.4000000000000001</v>
      </c>
      <c r="E12" s="19">
        <f>AVERAGE(E9:E11)</f>
        <v>13.633333333333333</v>
      </c>
      <c r="F12" s="20">
        <f>AVERAGE(F9:F11)</f>
        <v>64.733333333333334</v>
      </c>
      <c r="G12" s="21"/>
      <c r="H12" s="22">
        <f>AVERAGE(H9:H11)</f>
        <v>0.70000000000000007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184</v>
      </c>
      <c r="F16" s="27" t="s">
        <v>187</v>
      </c>
      <c r="G16" s="27" t="s">
        <v>186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0.31875000000000003</v>
      </c>
      <c r="D17" s="28">
        <v>0.31944444444444448</v>
      </c>
      <c r="E17" s="28">
        <v>0.40833333333333338</v>
      </c>
      <c r="F17" s="28">
        <v>0.37708333333333338</v>
      </c>
      <c r="G17" s="28">
        <v>0.55902777777777779</v>
      </c>
      <c r="H17" s="28">
        <v>0.81874999999999998</v>
      </c>
      <c r="I17" s="28"/>
      <c r="J17" s="28"/>
      <c r="K17" s="28"/>
      <c r="L17" s="28"/>
      <c r="M17" s="28"/>
      <c r="N17" s="28"/>
      <c r="O17" s="28"/>
      <c r="P17" s="28">
        <v>0.82291666666666663</v>
      </c>
    </row>
    <row r="18" spans="2:16" ht="14.15" customHeight="1">
      <c r="B18" s="35" t="s">
        <v>43</v>
      </c>
      <c r="C18" s="27">
        <v>5084</v>
      </c>
      <c r="D18" s="27">
        <v>5085</v>
      </c>
      <c r="E18" s="27">
        <v>5093</v>
      </c>
      <c r="F18" s="27">
        <v>5099</v>
      </c>
      <c r="G18" s="27">
        <v>5130</v>
      </c>
      <c r="H18" s="27">
        <v>5247</v>
      </c>
      <c r="I18" s="27"/>
      <c r="J18" s="27"/>
      <c r="K18" s="27"/>
      <c r="L18" s="27"/>
      <c r="M18" s="27"/>
      <c r="N18" s="27"/>
      <c r="O18" s="27"/>
      <c r="P18" s="27">
        <v>5253</v>
      </c>
    </row>
    <row r="19" spans="2:16" ht="14.15" customHeight="1" thickBot="1">
      <c r="B19" s="13" t="s">
        <v>44</v>
      </c>
      <c r="C19" s="29"/>
      <c r="D19" s="27">
        <v>5090</v>
      </c>
      <c r="E19" s="30">
        <v>5098</v>
      </c>
      <c r="F19" s="30">
        <v>5129</v>
      </c>
      <c r="G19" s="30">
        <v>5246</v>
      </c>
      <c r="H19" s="30">
        <v>5252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6</v>
      </c>
      <c r="F20" s="33">
        <f t="shared" si="0"/>
        <v>31</v>
      </c>
      <c r="G20" s="33">
        <f t="shared" si="0"/>
        <v>117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/>
      <c r="D24" s="106"/>
      <c r="E24" s="113" t="s">
        <v>175</v>
      </c>
      <c r="F24" s="174"/>
      <c r="G24" s="174"/>
      <c r="H24" s="174"/>
      <c r="I24" s="174"/>
      <c r="J24" s="106"/>
      <c r="K24" s="106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6"/>
      <c r="D25" s="106"/>
      <c r="E25" s="113" t="s">
        <v>176</v>
      </c>
      <c r="F25" s="177"/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/>
      <c r="D26" s="106"/>
      <c r="E26" s="113" t="s">
        <v>169</v>
      </c>
      <c r="F26" s="174"/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0.25138888888888888</v>
      </c>
      <c r="D30" s="43">
        <v>0.16805555555555554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0.4194444444444444</v>
      </c>
    </row>
    <row r="31" spans="2:16" ht="14.15" customHeight="1">
      <c r="B31" s="37" t="s">
        <v>174</v>
      </c>
      <c r="C31" s="47">
        <v>0.25763888888888892</v>
      </c>
      <c r="D31" s="7">
        <v>0.16805555555555554</v>
      </c>
      <c r="E31" s="7"/>
      <c r="F31" s="7"/>
      <c r="G31" s="7"/>
      <c r="H31" s="7"/>
      <c r="I31" s="7"/>
      <c r="J31" s="7"/>
      <c r="K31" s="7">
        <v>8.3333333333333332E-3</v>
      </c>
      <c r="L31" s="7"/>
      <c r="M31" s="7"/>
      <c r="N31" s="7"/>
      <c r="O31" s="48"/>
      <c r="P31" s="46">
        <f>SUM(C31:N31)</f>
        <v>0.43402777777777785</v>
      </c>
    </row>
    <row r="32" spans="2:16" ht="14.15" customHeight="1">
      <c r="B32" s="37" t="s">
        <v>68</v>
      </c>
      <c r="C32" s="49">
        <v>8.8888888888888892E-2</v>
      </c>
      <c r="D32" s="50">
        <v>8.3333333333333329E-2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0.17222222222222222</v>
      </c>
    </row>
    <row r="33" spans="2:16" ht="14.15" customHeight="1" thickBot="1">
      <c r="B33" s="37" t="s">
        <v>69</v>
      </c>
      <c r="C33" s="52"/>
      <c r="D33" s="53">
        <v>3.6805555555555557E-2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3.6805555555555557E-2</v>
      </c>
    </row>
    <row r="34" spans="2:16" ht="14.15" customHeight="1">
      <c r="B34" s="109" t="s">
        <v>171</v>
      </c>
      <c r="C34" s="110">
        <f>C31-C32-C33</f>
        <v>0.16875000000000001</v>
      </c>
      <c r="D34" s="110">
        <f t="shared" ref="D34:P34" si="1">D31-D32-D33</f>
        <v>4.7916666666666656E-2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8.3333333333333332E-3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0.22500000000000006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 t="s">
        <v>190</v>
      </c>
      <c r="D36" s="159"/>
      <c r="E36" s="159" t="s">
        <v>191</v>
      </c>
      <c r="F36" s="159"/>
      <c r="G36" s="159" t="s">
        <v>193</v>
      </c>
      <c r="H36" s="159"/>
      <c r="I36" s="159" t="s">
        <v>194</v>
      </c>
      <c r="J36" s="159"/>
      <c r="K36" s="159" t="s">
        <v>196</v>
      </c>
      <c r="L36" s="159"/>
      <c r="M36" s="159" t="s">
        <v>198</v>
      </c>
      <c r="N36" s="159"/>
      <c r="O36" s="159" t="s">
        <v>204</v>
      </c>
      <c r="P36" s="159"/>
    </row>
    <row r="37" spans="2:16" ht="18" customHeight="1">
      <c r="B37" s="161"/>
      <c r="C37" s="159" t="s">
        <v>205</v>
      </c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206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188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189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195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192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 t="s">
        <v>199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 t="s">
        <v>200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 t="s">
        <v>197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2">
        <v>274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4</v>
      </c>
      <c r="Q71" s="107"/>
    </row>
    <row r="72" spans="2:17" ht="20.149999999999999" customHeight="1">
      <c r="B72" s="100" t="s">
        <v>120</v>
      </c>
      <c r="C72" s="60">
        <v>-162.30000000000001</v>
      </c>
      <c r="D72" s="60">
        <v>-162.80000000000001</v>
      </c>
      <c r="E72" s="100" t="s">
        <v>121</v>
      </c>
      <c r="F72" s="60">
        <v>21.6</v>
      </c>
      <c r="G72" s="60">
        <v>21.3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-157.5</v>
      </c>
      <c r="D73" s="60">
        <v>-157.19999999999999</v>
      </c>
      <c r="E73" s="102" t="s">
        <v>125</v>
      </c>
      <c r="F73" s="61">
        <v>27</v>
      </c>
      <c r="G73" s="61">
        <v>27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-208.9</v>
      </c>
      <c r="D74" s="60">
        <v>-209.5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-125.2</v>
      </c>
      <c r="D75" s="60">
        <v>-126.5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31.1</v>
      </c>
      <c r="D76" s="60">
        <v>30.9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27.4</v>
      </c>
      <c r="D77" s="60">
        <v>27.2</v>
      </c>
      <c r="E77" s="102" t="s">
        <v>145</v>
      </c>
      <c r="F77" s="62">
        <v>255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25.1</v>
      </c>
      <c r="D78" s="60">
        <v>24.9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23.9</v>
      </c>
      <c r="D79" s="60">
        <v>23.7</v>
      </c>
      <c r="E79" s="100" t="s">
        <v>155</v>
      </c>
      <c r="F79" s="60">
        <v>15.1</v>
      </c>
      <c r="G79" s="60">
        <v>14.3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3.2100000000000001E-5</v>
      </c>
      <c r="D80" s="64">
        <v>3.1099999999999997E-5</v>
      </c>
      <c r="E80" s="102" t="s">
        <v>160</v>
      </c>
      <c r="F80" s="61">
        <v>70.400000000000006</v>
      </c>
      <c r="G80" s="61">
        <v>81.400000000000006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203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 t="s">
        <v>183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2024-04-17T19:56:45Z</dcterms:modified>
</cp:coreProperties>
</file>