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<sst xmlns="http://schemas.openxmlformats.org/spreadsheetml/2006/main" count="215" uniqueCount="203">
  <si>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</si>
  <si>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</si>
  <si>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</si>
  <si>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</si>
  <si>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</si>
  <si>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</si>
  <si>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</si>
  <si>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</si>
  <si>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</si>
  <si>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</si>
  <si>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</si>
  <si>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</si>
  <si>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</si>
  <si>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</si>
  <si>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</si>
  <si>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</si>
  <si>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</si>
  <si>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</si>
  <si>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</si>
  <si>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</si>
  <si>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</si>
  <si>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</si>
  <si>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</si>
  <si>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</si>
  <si>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</si>
  <si>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</si>
  <si>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</si>
  <si>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</si>
  <si>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</si>
  <si>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</si>
  <si>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</si>
  <si>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</si>
  <si>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</si>
  <si>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</si>
  <si>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</si>
  <si>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</si>
  <si>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</si>
  <si>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</si>
  <si>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</si>
  <si>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</si>
  <si>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</si>
  <si>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</si>
  <si>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</si>
  <si>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</si>
  <si>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</si>
  <si>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</si>
  <si>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</si>
  <si>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</si>
  <si>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</si>
  <si>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</si>
  <si>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</si>
  <si>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</si>
  <si>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</si>
  <si>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</si>
  <si>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</si>
  <si>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</si>
  <si>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</si>
  <si>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</si>
  <si>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</si>
  <si>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</si>
  <si>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</si>
  <si>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</si>
  <si>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</si>
  <si>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</si>
  <si>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</si>
  <si>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</si>
  <si>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</si>
  <si>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</si>
  <si>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</si>
  <si>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</si>
  <si>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</si>
  <si>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</si>
  <si>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</si>
  <si>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</si>
  <si>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</si>
  <si>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</si>
  <si>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</si>
  <si>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</si>
  <si>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</si>
  <si>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</si>
  <si>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</si>
  <si>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</si>
  <si>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</si>
  <si>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</si>
  <si>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</si>
  <si>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</si>
  <si>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</si>
  <si>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</si>
  <si>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</si>
  <si>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</si>
  <si>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</si>
  <si>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</si>
  <si>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</si>
  <si>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</si>
  <si>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</si>
  <si>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</si>
  <si>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</si>
  <si>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</si>
  <si>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</si>
  <si>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</si>
  <si>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</si>
  <si>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</si>
  <si>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</si>
  <si>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</si>
  <si>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</si>
  <si>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</si>
  <si>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</si>
  <si>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</si>
  <si>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</si>
  <si>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</si>
  <si>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</si>
  <si>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</si>
  <si>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</si>
  <si>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</si>
  <si>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</si>
  <si>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</si>
  <si>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</si>
  <si>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</si>
  <si>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</si>
  <si>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</si>
  <si>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</si>
  <si>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</si>
  <si>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</si>
  <si>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</si>
  <si>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</si>
  <si>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</si>
  <si>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</si>
  <si>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</si>
  <si>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</si>
  <si>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</si>
  <si>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</si>
  <si>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</si>
  <si>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</si>
  <si>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</si>
  <si>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</si>
  <si>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</si>
  <si>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</si>
  <si>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</si>
  <si>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</si>
  <si>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</si>
  <si>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</si>
  <si>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</si>
  <si>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</si>
  <si>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</si>
  <si>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</si>
  <si>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</si>
  <si>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</si>
  <si>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</si>
  <si>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</si>
  <si>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</si>
  <si>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</si>
  <si>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</si>
  <si>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</si>
  <si>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</si>
  <si>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</si>
  <si>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</si>
  <si>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</si>
  <si>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</si>
  <si>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</si>
  <si>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</si>
  <si>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</si>
  <si>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</si>
  <si>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</si>
  <si>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</si>
  <si>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</si>
  <si>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</si>
  <si>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</si>
  <si>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</si>
  <si>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</si>
  <si>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</si>
  <si>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</si>
  <si>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</si>
  <si>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</si>
  <si>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</si>
  <si>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</si>
  <si>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</si>
  <si>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</si>
  <si>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</si>
  <si>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</si>
  <si>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</si>
  <si>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</si>
  <si>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</si>
  <si>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</si>
  <si>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</si>
  <si>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</si>
  <si>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</si>
  <si>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정예솜</t>
  </si>
  <si>
    <t>BLG</t>
  </si>
  <si>
    <t>KSP</t>
  </si>
  <si>
    <t>C_003887-003892</t>
  </si>
  <si>
    <t>5s/25k 12s/27k 16s/24k</t>
  </si>
  <si>
    <t>18s/26k 25s/25k</t>
  </si>
  <si>
    <t>M_003928-003930:K</t>
  </si>
  <si>
    <t>[10:33] HA limit으로 KSP script #1-3 skip 됨</t>
  </si>
  <si>
    <t>[11:47] HA limit으로 KSP script #1-3 skip 됨</t>
  </si>
  <si>
    <t>[13:01] HA limit으로 KSP script #1-6 skip 됨</t>
  </si>
  <si>
    <t>[13:08] HA limit으로 KSP script #10-12 skip 됨</t>
  </si>
  <si>
    <t>[13:33] BLG script #3 RA dest로 #1부터 다시 찍음</t>
  </si>
  <si>
    <t>30s/25k 23s/27k 15s/26k</t>
  </si>
  <si>
    <t>20s/26k 14s/28k 8s/22k</t>
  </si>
  <si>
    <t>WSW</t>
  </si>
  <si>
    <t>SSE</t>
  </si>
  <si>
    <t>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</si>
</sst>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K5" sqref="K5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45395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100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0.37916666666666665</v>
      </c>
      <c r="D9" s="8">
        <v>1.5</v>
      </c>
      <c r="E9" s="8">
        <v>14.2</v>
      </c>
      <c r="F9" s="8">
        <v>52.9</v>
      </c>
      <c r="G9" s="36" t="s">
        <v>200</v>
      </c>
      <c r="H9" s="8">
        <v>1.4</v>
      </c>
      <c r="I9" s="36">
        <v>22.1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1.2</v>
      </c>
      <c r="E10" s="8">
        <v>14.6</v>
      </c>
      <c r="F10" s="8">
        <v>46.5</v>
      </c>
      <c r="G10" s="36" t="s">
        <v>201</v>
      </c>
      <c r="H10" s="8">
        <v>0.4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0.79513888888888884</v>
      </c>
      <c r="D11" s="15">
        <v>1</v>
      </c>
      <c r="E11" s="15">
        <v>14</v>
      </c>
      <c r="F11" s="15">
        <v>50.4</v>
      </c>
      <c r="G11" s="36" t="s">
        <v>202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24.415972222222223</v>
      </c>
      <c r="D12" s="19">
        <f>AVERAGE(D9:D11)</f>
        <v>1.2333333333333334</v>
      </c>
      <c r="E12" s="19">
        <f>AVERAGE(E9:E11)</f>
        <v>14.266666666666666</v>
      </c>
      <c r="F12" s="20">
        <f>AVERAGE(F9:F11)</f>
        <v>49.933333333333337</v>
      </c>
      <c r="G12" s="21"/>
      <c r="H12" s="22">
        <f>AVERAGE(H9:H11)</f>
        <v>0.86666666666666659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185</v>
      </c>
      <c r="F16" s="27" t="s">
        <v>188</v>
      </c>
      <c r="G16" s="27" t="s">
        <v>187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0.32361111111111113</v>
      </c>
      <c r="D17" s="28">
        <v>0.32430555555555557</v>
      </c>
      <c r="E17" s="28">
        <v>0.35694444444444445</v>
      </c>
      <c r="F17" s="28">
        <v>0.37777777777777777</v>
      </c>
      <c r="G17" s="28">
        <v>0.56180555555555556</v>
      </c>
      <c r="H17" s="28">
        <v>0.82430555555555562</v>
      </c>
      <c r="I17" s="28"/>
      <c r="J17" s="28"/>
      <c r="K17" s="28"/>
      <c r="L17" s="28"/>
      <c r="M17" s="28"/>
      <c r="N17" s="28"/>
      <c r="O17" s="28"/>
      <c r="P17" s="28">
        <v>0.83680555555555547</v>
      </c>
    </row>
    <row r="18" spans="2:16" ht="14.15" customHeight="1">
      <c r="B18" s="35" t="s">
        <v>43</v>
      </c>
      <c r="C18" s="27">
        <v>3867</v>
      </c>
      <c r="D18" s="27">
        <v>3868</v>
      </c>
      <c r="E18" s="27">
        <v>3888</v>
      </c>
      <c r="F18" s="27">
        <v>3900</v>
      </c>
      <c r="G18" s="27">
        <v>4016</v>
      </c>
      <c r="H18" s="27">
        <v>4187</v>
      </c>
      <c r="I18" s="27"/>
      <c r="J18" s="27"/>
      <c r="K18" s="27"/>
      <c r="L18" s="27"/>
      <c r="M18" s="27"/>
      <c r="N18" s="27"/>
      <c r="O18" s="27"/>
      <c r="P18" s="27">
        <v>4199</v>
      </c>
    </row>
    <row r="19" spans="2:16" ht="14.15" customHeight="1" thickBot="1">
      <c r="B19" s="13" t="s">
        <v>44</v>
      </c>
      <c r="C19" s="29"/>
      <c r="D19" s="27">
        <v>3880</v>
      </c>
      <c r="E19" s="30">
        <v>3899</v>
      </c>
      <c r="F19" s="30">
        <v>4013</v>
      </c>
      <c r="G19" s="30">
        <v>4186</v>
      </c>
      <c r="H19" s="30">
        <v>4198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13</v>
      </c>
      <c r="E20" s="33">
        <f t="shared" ref="E20:O20" si="0">IF(ISNUMBER(E18),E19-E18+1,"")</f>
        <v>12</v>
      </c>
      <c r="F20" s="33">
        <f t="shared" si="0"/>
        <v>114</v>
      </c>
      <c r="G20" s="33">
        <f t="shared" si="0"/>
        <v>171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>
        <v>0.33888888888888885</v>
      </c>
      <c r="D23" s="106">
        <v>0.34236111111111112</v>
      </c>
      <c r="E23" s="36" t="s">
        <v>49</v>
      </c>
      <c r="F23" s="174" t="s">
        <v>190</v>
      </c>
      <c r="G23" s="174"/>
      <c r="H23" s="174"/>
      <c r="I23" s="174"/>
      <c r="J23" s="106"/>
      <c r="K23" s="106"/>
      <c r="L23" s="36" t="s">
        <v>50</v>
      </c>
      <c r="M23" s="174"/>
      <c r="N23" s="174"/>
      <c r="O23" s="174"/>
      <c r="P23" s="174"/>
    </row>
    <row r="24" spans="2:16" ht="13.5" customHeight="1">
      <c r="B24" s="175"/>
      <c r="C24" s="106"/>
      <c r="D24" s="106"/>
      <c r="E24" s="113" t="s">
        <v>175</v>
      </c>
      <c r="F24" s="174"/>
      <c r="G24" s="174"/>
      <c r="H24" s="174"/>
      <c r="I24" s="174"/>
      <c r="J24" s="106">
        <v>0.8256944444444444</v>
      </c>
      <c r="K24" s="106">
        <v>0.82777777777777783</v>
      </c>
      <c r="L24" s="36" t="s">
        <v>52</v>
      </c>
      <c r="M24" s="174" t="s">
        <v>198</v>
      </c>
      <c r="N24" s="174"/>
      <c r="O24" s="174"/>
      <c r="P24" s="174"/>
    </row>
    <row r="25" spans="2:16" ht="13.5" customHeight="1">
      <c r="B25" s="175"/>
      <c r="C25" s="106">
        <v>0.3444444444444445</v>
      </c>
      <c r="D25" s="106">
        <v>0.34513888888888888</v>
      </c>
      <c r="E25" s="113" t="s">
        <v>176</v>
      </c>
      <c r="F25" s="180" t="s">
        <v>191</v>
      </c>
      <c r="G25" s="174"/>
      <c r="H25" s="174"/>
      <c r="I25" s="174"/>
      <c r="J25" s="106"/>
      <c r="K25" s="106"/>
      <c r="L25" s="36" t="s">
        <v>51</v>
      </c>
      <c r="M25" s="174"/>
      <c r="N25" s="174"/>
      <c r="O25" s="174"/>
      <c r="P25" s="174"/>
    </row>
    <row r="26" spans="2:16" ht="13.5" customHeight="1">
      <c r="B26" s="175"/>
      <c r="C26" s="106"/>
      <c r="D26" s="106"/>
      <c r="E26" s="113" t="s">
        <v>169</v>
      </c>
      <c r="F26" s="174"/>
      <c r="G26" s="174"/>
      <c r="H26" s="174"/>
      <c r="I26" s="174"/>
      <c r="J26" s="106">
        <v>0.82916666666666661</v>
      </c>
      <c r="K26" s="106">
        <v>0.83124999999999993</v>
      </c>
      <c r="L26" s="36" t="s">
        <v>49</v>
      </c>
      <c r="M26" s="174" t="s">
        <v>199</v>
      </c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0.23819444444444446</v>
      </c>
      <c r="D30" s="43">
        <v>0.17777777777777778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0.41597222222222224</v>
      </c>
    </row>
    <row r="31" spans="2:16" ht="14.15" customHeight="1">
      <c r="B31" s="37" t="s">
        <v>174</v>
      </c>
      <c r="C31" s="47">
        <v>0.25486111111111109</v>
      </c>
      <c r="D31" s="7">
        <v>0.17916666666666667</v>
      </c>
      <c r="E31" s="7"/>
      <c r="F31" s="7"/>
      <c r="G31" s="7"/>
      <c r="H31" s="7"/>
      <c r="I31" s="7"/>
      <c r="J31" s="7"/>
      <c r="K31" s="7">
        <v>1.8749999999999999E-2</v>
      </c>
      <c r="L31" s="7"/>
      <c r="M31" s="7"/>
      <c r="N31" s="7"/>
      <c r="O31" s="48"/>
      <c r="P31" s="46">
        <f>SUM(C31:N31)</f>
        <v>0.45277777777777778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0.25486111111111109</v>
      </c>
      <c r="D34" s="110">
        <f t="shared" ref="D34:P34" si="1">D31-D32-D33</f>
        <v>0.17916666666666667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1.8749999999999999E-2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0.45277777777777778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189</v>
      </c>
      <c r="D36" s="159"/>
      <c r="E36" s="159" t="s">
        <v>192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193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194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195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 t="s">
        <v>196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 t="s">
        <v>197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1497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-161.80000000000001</v>
      </c>
      <c r="D72" s="60">
        <v>-163</v>
      </c>
      <c r="E72" s="100" t="s">
        <v>121</v>
      </c>
      <c r="F72" s="60">
        <v>23.3</v>
      </c>
      <c r="G72" s="60">
        <v>20.399999999999999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</v>
      </c>
      <c r="D73" s="60">
        <v>-158.6</v>
      </c>
      <c r="E73" s="102" t="s">
        <v>125</v>
      </c>
      <c r="F73" s="61">
        <v>23</v>
      </c>
      <c r="G73" s="61">
        <v>25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</v>
      </c>
      <c r="D74" s="60">
        <v>-209.8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-124</v>
      </c>
      <c r="D75" s="60">
        <v>-127.4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33.200000000000003</v>
      </c>
      <c r="D76" s="60">
        <v>30.7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29.4</v>
      </c>
      <c r="D77" s="60">
        <v>26.8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27.1</v>
      </c>
      <c r="D78" s="60">
        <v>24.6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25.9</v>
      </c>
      <c r="D79" s="60">
        <v>23.3</v>
      </c>
      <c r="E79" s="100" t="s">
        <v>155</v>
      </c>
      <c r="F79" s="60">
        <v>16.5</v>
      </c>
      <c r="G79" s="60">
        <v>14.1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3.18E-5</v>
      </c>
      <c r="D80" s="64">
        <v>3.1999999999999999E-5</v>
      </c>
      <c r="E80" s="102" t="s">
        <v>160</v>
      </c>
      <c r="F80" s="61">
        <v>57</v>
      </c>
      <c r="G80" s="61">
        <v>62.8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183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 t="s">
        <v>184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2024-04-13T20:14:54Z</dcterms:modified>
</cp:coreProperties>
</file>