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4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<sst xmlns="http://schemas.openxmlformats.org/spreadsheetml/2006/main" count="215" uniqueCount="203">
  <si>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</si>
  <si>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</si>
  <si>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</si>
  <si>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</si>
  <si>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</si>
  <si>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</si>
  <si>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</si>
  <si>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</si>
  <si>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</si>
  <si>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</si>
  <si>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</si>
  <si>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</si>
  <si>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</si>
  <si>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</si>
  <si>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</si>
  <si>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</si>
  <si>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</si>
  <si>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</si>
  <si>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</si>
  <si>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</si>
  <si>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</si>
  <si>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</si>
  <si>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</si>
  <si>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</si>
  <si>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</si>
  <si>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</si>
  <si>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</si>
  <si>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</si>
  <si>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</si>
  <si>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</si>
  <si>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</si>
  <si>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</si>
  <si>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</si>
  <si>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</si>
  <si>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</si>
  <si>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</si>
  <si>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</si>
  <si>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</si>
  <si>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</si>
  <si>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</si>
  <si>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</si>
  <si>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</si>
  <si>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</si>
  <si>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</si>
  <si>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</si>
  <si>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</si>
  <si>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</si>
  <si>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</si>
  <si>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</si>
  <si>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</si>
  <si>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</si>
  <si>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</si>
  <si>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</si>
  <si>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</si>
  <si>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</si>
  <si>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</si>
  <si>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</si>
  <si>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</si>
  <si>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</si>
  <si>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</si>
  <si>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</si>
  <si>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</si>
  <si>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</si>
  <si>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</si>
  <si>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</si>
  <si>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</si>
  <si>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</si>
  <si>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</si>
  <si>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</si>
  <si>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</si>
  <si>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</si>
  <si>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</si>
  <si>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</si>
  <si>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</si>
  <si>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</si>
  <si>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</si>
  <si>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</si>
  <si>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</si>
  <si>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</si>
  <si>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</si>
  <si>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</si>
  <si>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</si>
  <si>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</si>
  <si>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</si>
  <si>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</si>
  <si>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</si>
  <si>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</si>
  <si>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</si>
  <si>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</si>
  <si>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</si>
  <si>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</si>
  <si>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</si>
  <si>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</si>
  <si>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</si>
  <si>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</si>
  <si>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</si>
  <si>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</si>
  <si>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</si>
  <si>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</si>
  <si>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</si>
  <si>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</si>
  <si>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</si>
  <si>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</si>
  <si>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</si>
  <si>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</si>
  <si>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</si>
  <si>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</si>
  <si>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</si>
  <si>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</si>
  <si>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</si>
  <si>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</si>
  <si>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</si>
  <si>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</si>
  <si>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</si>
  <si>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</si>
  <si>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</si>
  <si>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</si>
  <si>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</si>
  <si>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</si>
  <si>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</si>
  <si>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</si>
  <si>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</si>
  <si>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</si>
  <si>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</si>
  <si>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</si>
  <si>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</si>
  <si>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</si>
  <si>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</si>
  <si>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</si>
  <si>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</si>
  <si>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</si>
  <si>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</si>
  <si>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</si>
  <si>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</si>
  <si>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</si>
  <si>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</si>
  <si>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</si>
  <si>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</si>
  <si>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</si>
  <si>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</si>
  <si>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</si>
  <si>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</si>
  <si>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</si>
  <si>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</si>
  <si>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</si>
  <si>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</si>
  <si>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</si>
  <si>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</si>
  <si>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</si>
  <si>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</si>
  <si>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</si>
  <si>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</si>
  <si>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</si>
  <si>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</si>
  <si>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</si>
  <si>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</si>
  <si>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</si>
  <si>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</si>
  <si>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</si>
  <si>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</si>
  <si>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</si>
  <si>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</si>
  <si>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</si>
  <si>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</si>
  <si>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</si>
  <si>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</si>
  <si>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</si>
  <si>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</si>
  <si>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</si>
  <si>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</si>
  <si>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</si>
  <si>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</si>
  <si>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</si>
  <si>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</si>
  <si>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</si>
  <si>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</si>
  <si>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</si>
  <si>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</si>
  <si>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</si>
  <si>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</si>
  <si>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</si>
  <si>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</si>
  <si>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방풍막 고장으로 방풍막 해제함</t>
  </si>
  <si>
    <t>벽에 붙은 FSA 라디오노드가 연결오류로 숫자가 안나옴/ 전원선을 재연결해도 해결안됨</t>
  </si>
  <si>
    <t>돔 셔텨 El 70부터 소음이 시작 됨</t>
  </si>
  <si>
    <t>TMT</t>
  </si>
  <si>
    <t>정예솜</t>
  </si>
  <si>
    <t>BLG</t>
  </si>
  <si>
    <t>KSP</t>
  </si>
  <si>
    <t>C_003887-003892</t>
  </si>
  <si>
    <t>5s/25k 12s/27k 16s/24k</t>
  </si>
  <si>
    <t>18s/26k 25s/25k</t>
  </si>
  <si>
    <t>M_003928-003930:K</t>
  </si>
  <si>
    <t>[10:33] HA limit으로 KSP script #1-3 skip 됨</t>
  </si>
  <si>
    <t>[11:47] HA limit으로 KSP script #1-3 skip 됨</t>
  </si>
  <si>
    <t>[13:01] HA limit으로 KSP script #1-6 skip 됨</t>
  </si>
  <si>
    <t>[13:08] HA limit으로 KSP script #10-12 skip 됨</t>
  </si>
  <si>
    <t>[13:33] BLG script #3 RA dest로 #1부터 다시 찍음</t>
  </si>
  <si>
    <t>30s/25k 23s/27k 15s/26k</t>
  </si>
  <si>
    <t>20s/26k 14s/28k 8s/22k</t>
  </si>
  <si>
    <t>WSW</t>
  </si>
  <si>
    <t>SSE</t>
  </si>
  <si>
    <t>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</si>
</sst>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40" zoomScaleNormal="140" workbookViewId="0">
      <selection activeCell="K5" sqref="K5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3" t="s">
        <v>0</v>
      </c>
      <c r="C2" s="16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4">
        <v>45395</v>
      </c>
      <c r="D3" s="165"/>
      <c r="E3" s="1"/>
      <c r="F3" s="1"/>
      <c r="G3" s="1"/>
      <c r="H3" s="1"/>
      <c r="I3" s="1"/>
      <c r="J3" s="1"/>
      <c r="K3" s="66" t="s">
        <v>2</v>
      </c>
      <c r="L3" s="166">
        <f>(P31-(P32+P33))/P31*100</f>
        <v>100</v>
      </c>
      <c r="M3" s="166"/>
      <c r="N3" s="66" t="s">
        <v>3</v>
      </c>
      <c r="O3" s="166">
        <f>(P31-P33)/P31*100</f>
        <v>100</v>
      </c>
      <c r="P3" s="166"/>
    </row>
    <row r="4" spans="2:16" ht="14.25" customHeight="1">
      <c r="B4" s="34" t="s">
        <v>4</v>
      </c>
      <c r="C4" s="2" t="s">
        <v>186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3" t="s">
        <v>6</v>
      </c>
      <c r="C7" s="16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0.37916666666666665</v>
      </c>
      <c r="D9" s="8">
        <v>1.5</v>
      </c>
      <c r="E9" s="8">
        <v>14.2</v>
      </c>
      <c r="F9" s="8">
        <v>52.9</v>
      </c>
      <c r="G9" s="36" t="s">
        <v>200</v>
      </c>
      <c r="H9" s="8">
        <v>1.4</v>
      </c>
      <c r="I9" s="36">
        <v>22.1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1.2</v>
      </c>
      <c r="E10" s="8">
        <v>14.6</v>
      </c>
      <c r="F10" s="8">
        <v>46.5</v>
      </c>
      <c r="G10" s="36" t="s">
        <v>201</v>
      </c>
      <c r="H10" s="8">
        <v>0.4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0.79513888888888884</v>
      </c>
      <c r="D11" s="15">
        <v>1</v>
      </c>
      <c r="E11" s="15">
        <v>14</v>
      </c>
      <c r="F11" s="15">
        <v>50.4</v>
      </c>
      <c r="G11" s="36" t="s">
        <v>202</v>
      </c>
      <c r="H11" s="15">
        <v>0.8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24.415972222222223</v>
      </c>
      <c r="D12" s="19">
        <f>AVERAGE(D9:D11)</f>
        <v>1.2333333333333334</v>
      </c>
      <c r="E12" s="19">
        <f>AVERAGE(E9:E11)</f>
        <v>14.266666666666666</v>
      </c>
      <c r="F12" s="20">
        <f>AVERAGE(F9:F11)</f>
        <v>49.933333333333337</v>
      </c>
      <c r="G12" s="21"/>
      <c r="H12" s="22">
        <f>AVERAGE(H9:H11)</f>
        <v>0.86666666666666659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3" t="s">
        <v>25</v>
      </c>
      <c r="C14" s="16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168</v>
      </c>
      <c r="D16" s="27" t="s">
        <v>167</v>
      </c>
      <c r="E16" s="27" t="s">
        <v>185</v>
      </c>
      <c r="F16" s="27" t="s">
        <v>188</v>
      </c>
      <c r="G16" s="27" t="s">
        <v>187</v>
      </c>
      <c r="H16" s="27" t="s">
        <v>167</v>
      </c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0.32361111111111113</v>
      </c>
      <c r="D17" s="28">
        <v>0.32430555555555557</v>
      </c>
      <c r="E17" s="28">
        <v>0.35694444444444445</v>
      </c>
      <c r="F17" s="28">
        <v>0.37777777777777777</v>
      </c>
      <c r="G17" s="28">
        <v>0.56180555555555556</v>
      </c>
      <c r="H17" s="28">
        <v>0.82430555555555562</v>
      </c>
      <c r="I17" s="28"/>
      <c r="J17" s="28"/>
      <c r="K17" s="28"/>
      <c r="L17" s="28"/>
      <c r="M17" s="28"/>
      <c r="N17" s="28"/>
      <c r="O17" s="28"/>
      <c r="P17" s="28">
        <v>0.83680555555555547</v>
      </c>
    </row>
    <row r="18" spans="2:16" ht="14.15" customHeight="1">
      <c r="B18" s="35" t="s">
        <v>43</v>
      </c>
      <c r="C18" s="27">
        <v>3867</v>
      </c>
      <c r="D18" s="27">
        <v>3868</v>
      </c>
      <c r="E18" s="27">
        <v>3888</v>
      </c>
      <c r="F18" s="27">
        <v>3900</v>
      </c>
      <c r="G18" s="27">
        <v>4016</v>
      </c>
      <c r="H18" s="27">
        <v>4187</v>
      </c>
      <c r="I18" s="27"/>
      <c r="J18" s="27"/>
      <c r="K18" s="27"/>
      <c r="L18" s="27"/>
      <c r="M18" s="27"/>
      <c r="N18" s="27"/>
      <c r="O18" s="27"/>
      <c r="P18" s="27">
        <v>4199</v>
      </c>
    </row>
    <row r="19" spans="2:16" ht="14.15" customHeight="1" thickBot="1">
      <c r="B19" s="13" t="s">
        <v>44</v>
      </c>
      <c r="C19" s="29"/>
      <c r="D19" s="27">
        <v>3880</v>
      </c>
      <c r="E19" s="30">
        <v>3899</v>
      </c>
      <c r="F19" s="30">
        <v>4013</v>
      </c>
      <c r="G19" s="30">
        <v>4186</v>
      </c>
      <c r="H19" s="30">
        <v>4198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13</v>
      </c>
      <c r="E20" s="33">
        <f t="shared" ref="E20:O20" si="0">IF(ISNUMBER(E18),E19-E18+1,"")</f>
        <v>12</v>
      </c>
      <c r="F20" s="33">
        <f t="shared" si="0"/>
        <v>114</v>
      </c>
      <c r="G20" s="33">
        <f t="shared" si="0"/>
        <v>171</v>
      </c>
      <c r="H20" s="33">
        <f t="shared" si="0"/>
        <v>12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5" t="s">
        <v>46</v>
      </c>
      <c r="C22" s="35" t="s">
        <v>21</v>
      </c>
      <c r="D22" s="35" t="s">
        <v>23</v>
      </c>
      <c r="E22" s="35" t="s">
        <v>47</v>
      </c>
      <c r="F22" s="176" t="s">
        <v>48</v>
      </c>
      <c r="G22" s="176"/>
      <c r="H22" s="176"/>
      <c r="I22" s="176"/>
      <c r="J22" s="35" t="s">
        <v>21</v>
      </c>
      <c r="K22" s="35" t="s">
        <v>23</v>
      </c>
      <c r="L22" s="35" t="s">
        <v>47</v>
      </c>
      <c r="M22" s="176" t="s">
        <v>48</v>
      </c>
      <c r="N22" s="176"/>
      <c r="O22" s="176"/>
      <c r="P22" s="176"/>
    </row>
    <row r="23" spans="2:16" ht="13.5" customHeight="1">
      <c r="B23" s="175"/>
      <c r="C23" s="106">
        <v>0.33888888888888885</v>
      </c>
      <c r="D23" s="106">
        <v>0.34236111111111112</v>
      </c>
      <c r="E23" s="36" t="s">
        <v>49</v>
      </c>
      <c r="F23" s="174" t="s">
        <v>190</v>
      </c>
      <c r="G23" s="174"/>
      <c r="H23" s="174"/>
      <c r="I23" s="174"/>
      <c r="J23" s="106"/>
      <c r="K23" s="106"/>
      <c r="L23" s="36" t="s">
        <v>50</v>
      </c>
      <c r="M23" s="174"/>
      <c r="N23" s="174"/>
      <c r="O23" s="174"/>
      <c r="P23" s="174"/>
    </row>
    <row r="24" spans="2:16" ht="13.5" customHeight="1">
      <c r="B24" s="175"/>
      <c r="C24" s="106"/>
      <c r="D24" s="106"/>
      <c r="E24" s="113" t="s">
        <v>175</v>
      </c>
      <c r="F24" s="174"/>
      <c r="G24" s="174"/>
      <c r="H24" s="174"/>
      <c r="I24" s="174"/>
      <c r="J24" s="106">
        <v>0.8256944444444444</v>
      </c>
      <c r="K24" s="106">
        <v>0.82777777777777783</v>
      </c>
      <c r="L24" s="36" t="s">
        <v>52</v>
      </c>
      <c r="M24" s="174" t="s">
        <v>198</v>
      </c>
      <c r="N24" s="174"/>
      <c r="O24" s="174"/>
      <c r="P24" s="174"/>
    </row>
    <row r="25" spans="2:16" ht="13.5" customHeight="1">
      <c r="B25" s="175"/>
      <c r="C25" s="106">
        <v>0.3444444444444445</v>
      </c>
      <c r="D25" s="106">
        <v>0.34513888888888888</v>
      </c>
      <c r="E25" s="113" t="s">
        <v>176</v>
      </c>
      <c r="F25" s="180" t="s">
        <v>191</v>
      </c>
      <c r="G25" s="174"/>
      <c r="H25" s="174"/>
      <c r="I25" s="174"/>
      <c r="J25" s="106"/>
      <c r="K25" s="106"/>
      <c r="L25" s="36" t="s">
        <v>51</v>
      </c>
      <c r="M25" s="174"/>
      <c r="N25" s="174"/>
      <c r="O25" s="174"/>
      <c r="P25" s="174"/>
    </row>
    <row r="26" spans="2:16" ht="13.5" customHeight="1">
      <c r="B26" s="175"/>
      <c r="C26" s="106"/>
      <c r="D26" s="106"/>
      <c r="E26" s="113" t="s">
        <v>169</v>
      </c>
      <c r="F26" s="174"/>
      <c r="G26" s="174"/>
      <c r="H26" s="174"/>
      <c r="I26" s="174"/>
      <c r="J26" s="106">
        <v>0.82916666666666661</v>
      </c>
      <c r="K26" s="106">
        <v>0.83124999999999993</v>
      </c>
      <c r="L26" s="36" t="s">
        <v>49</v>
      </c>
      <c r="M26" s="174" t="s">
        <v>199</v>
      </c>
      <c r="N26" s="174"/>
      <c r="O26" s="174"/>
      <c r="P26" s="174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3" t="s">
        <v>53</v>
      </c>
      <c r="C28" s="163"/>
      <c r="D28" s="16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>
      <c r="B30" s="37" t="s">
        <v>173</v>
      </c>
      <c r="C30" s="42">
        <v>0.23819444444444446</v>
      </c>
      <c r="D30" s="43">
        <v>0.17777777777777778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0.41597222222222224</v>
      </c>
    </row>
    <row r="31" spans="2:16" ht="14.15" customHeight="1">
      <c r="B31" s="37" t="s">
        <v>174</v>
      </c>
      <c r="C31" s="47">
        <v>0.25486111111111109</v>
      </c>
      <c r="D31" s="7">
        <v>0.17916666666666667</v>
      </c>
      <c r="E31" s="7"/>
      <c r="F31" s="7"/>
      <c r="G31" s="7"/>
      <c r="H31" s="7"/>
      <c r="I31" s="7"/>
      <c r="J31" s="7"/>
      <c r="K31" s="7">
        <v>1.8749999999999999E-2</v>
      </c>
      <c r="L31" s="7"/>
      <c r="M31" s="7"/>
      <c r="N31" s="7"/>
      <c r="O31" s="48"/>
      <c r="P31" s="46">
        <f>SUM(C31:N31)</f>
        <v>0.45277777777777778</v>
      </c>
    </row>
    <row r="32" spans="2:16" ht="14.15" customHeight="1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171</v>
      </c>
      <c r="C34" s="110">
        <f>C31-C32-C33</f>
        <v>0.25486111111111109</v>
      </c>
      <c r="D34" s="110">
        <f t="shared" ref="D34:P34" si="1">D31-D32-D33</f>
        <v>0.17916666666666667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1.8749999999999999E-2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0.45277777777777778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60" t="s">
        <v>70</v>
      </c>
      <c r="C36" s="159" t="s">
        <v>189</v>
      </c>
      <c r="D36" s="159"/>
      <c r="E36" s="159" t="s">
        <v>192</v>
      </c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</row>
    <row r="37" spans="2:16" ht="18" customHeight="1">
      <c r="B37" s="161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</row>
    <row r="38" spans="2:16" ht="18" customHeight="1">
      <c r="B38" s="161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</row>
    <row r="39" spans="2:16" ht="18" customHeight="1">
      <c r="B39" s="161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</row>
    <row r="40" spans="2:16" ht="18" customHeight="1">
      <c r="B40" s="161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</row>
    <row r="41" spans="2:16" ht="18" customHeight="1">
      <c r="B41" s="162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6" t="s">
        <v>71</v>
      </c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8"/>
    </row>
    <row r="44" spans="2:16" ht="14.15" customHeight="1">
      <c r="B44" s="141" t="s">
        <v>193</v>
      </c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3"/>
    </row>
    <row r="45" spans="2:16" ht="14.15" customHeight="1">
      <c r="B45" s="141" t="s">
        <v>194</v>
      </c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3"/>
    </row>
    <row r="46" spans="2:16" ht="14.15" customHeight="1">
      <c r="B46" s="141" t="s">
        <v>195</v>
      </c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3"/>
    </row>
    <row r="47" spans="2:16" ht="14.15" customHeight="1">
      <c r="B47" s="141" t="s">
        <v>196</v>
      </c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3"/>
    </row>
    <row r="48" spans="2:16" ht="14.15" customHeight="1">
      <c r="B48" s="141" t="s">
        <v>197</v>
      </c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</row>
    <row r="49" spans="2:16" ht="14.15" customHeight="1">
      <c r="B49" s="141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3"/>
    </row>
    <row r="50" spans="2:16" ht="14.15" customHeight="1">
      <c r="B50" s="141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3"/>
    </row>
    <row r="51" spans="2:16" ht="14.15" customHeight="1">
      <c r="B51" s="141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3"/>
    </row>
    <row r="52" spans="2:16" ht="14.15" customHeight="1">
      <c r="B52" s="144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6"/>
    </row>
    <row r="53" spans="2:16" ht="14.15" customHeight="1" thickBot="1">
      <c r="B53" s="152" t="s">
        <v>172</v>
      </c>
      <c r="C53" s="153"/>
      <c r="D53" s="115"/>
      <c r="E53" s="115"/>
      <c r="F53" s="115"/>
      <c r="G53" s="154"/>
      <c r="H53" s="153"/>
      <c r="I53" s="153"/>
      <c r="J53" s="153"/>
      <c r="K53" s="153"/>
      <c r="L53" s="153"/>
      <c r="M53" s="153"/>
      <c r="N53" s="153"/>
      <c r="O53" s="153"/>
      <c r="P53" s="155"/>
    </row>
    <row r="54" spans="2:16" ht="14.15" customHeight="1" thickTop="1" thickBot="1">
      <c r="B54" s="147" t="s">
        <v>177</v>
      </c>
      <c r="C54" s="148"/>
      <c r="D54" s="148"/>
      <c r="E54" s="148"/>
      <c r="F54" s="112">
        <v>1497</v>
      </c>
      <c r="G54" s="149"/>
      <c r="H54" s="150"/>
      <c r="I54" s="150"/>
      <c r="J54" s="150"/>
      <c r="K54" s="150"/>
      <c r="L54" s="150"/>
      <c r="M54" s="150"/>
      <c r="N54" s="150"/>
      <c r="O54" s="150"/>
      <c r="P54" s="151"/>
    </row>
    <row r="55" spans="2:16" ht="13.5" customHeight="1" thickTop="1"/>
    <row r="56" spans="2:16" ht="17.25" customHeight="1">
      <c r="B56" s="128" t="s">
        <v>72</v>
      </c>
      <c r="C56" s="12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29" t="s">
        <v>73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1"/>
      <c r="N57" s="132" t="s">
        <v>74</v>
      </c>
      <c r="O57" s="130"/>
      <c r="P57" s="133"/>
    </row>
    <row r="58" spans="2:16" ht="17.149999999999999" customHeight="1">
      <c r="B58" s="134" t="s">
        <v>75</v>
      </c>
      <c r="C58" s="135"/>
      <c r="D58" s="136"/>
      <c r="E58" s="134" t="s">
        <v>76</v>
      </c>
      <c r="F58" s="135"/>
      <c r="G58" s="136"/>
      <c r="H58" s="135" t="s">
        <v>77</v>
      </c>
      <c r="I58" s="135"/>
      <c r="J58" s="135"/>
      <c r="K58" s="137" t="s">
        <v>78</v>
      </c>
      <c r="L58" s="135"/>
      <c r="M58" s="138"/>
      <c r="N58" s="139"/>
      <c r="O58" s="135"/>
      <c r="P58" s="140"/>
    </row>
    <row r="59" spans="2:16" ht="20.149999999999999" customHeight="1">
      <c r="B59" s="116" t="s">
        <v>79</v>
      </c>
      <c r="C59" s="117"/>
      <c r="D59" s="58" t="b">
        <v>1</v>
      </c>
      <c r="E59" s="116" t="s">
        <v>80</v>
      </c>
      <c r="F59" s="117"/>
      <c r="G59" s="58" t="b">
        <v>1</v>
      </c>
      <c r="H59" s="124" t="s">
        <v>81</v>
      </c>
      <c r="I59" s="117"/>
      <c r="J59" s="58" t="b">
        <v>1</v>
      </c>
      <c r="K59" s="124" t="s">
        <v>82</v>
      </c>
      <c r="L59" s="117"/>
      <c r="M59" s="58" t="b">
        <v>1</v>
      </c>
      <c r="N59" s="125" t="s">
        <v>83</v>
      </c>
      <c r="O59" s="117"/>
      <c r="P59" s="58" t="b">
        <v>1</v>
      </c>
    </row>
    <row r="60" spans="2:16" ht="20.149999999999999" customHeight="1">
      <c r="B60" s="116" t="s">
        <v>84</v>
      </c>
      <c r="C60" s="117"/>
      <c r="D60" s="58" t="b">
        <v>1</v>
      </c>
      <c r="E60" s="116" t="s">
        <v>85</v>
      </c>
      <c r="F60" s="117"/>
      <c r="G60" s="58" t="b">
        <v>1</v>
      </c>
      <c r="H60" s="124" t="s">
        <v>86</v>
      </c>
      <c r="I60" s="117"/>
      <c r="J60" s="58" t="b">
        <v>1</v>
      </c>
      <c r="K60" s="124" t="s">
        <v>87</v>
      </c>
      <c r="L60" s="117"/>
      <c r="M60" s="58" t="b">
        <v>1</v>
      </c>
      <c r="N60" s="125" t="s">
        <v>88</v>
      </c>
      <c r="O60" s="117"/>
      <c r="P60" s="58" t="b">
        <v>1</v>
      </c>
    </row>
    <row r="61" spans="2:16" ht="20.149999999999999" customHeight="1">
      <c r="B61" s="116" t="s">
        <v>89</v>
      </c>
      <c r="C61" s="117"/>
      <c r="D61" s="58" t="b">
        <v>1</v>
      </c>
      <c r="E61" s="116" t="s">
        <v>90</v>
      </c>
      <c r="F61" s="117"/>
      <c r="G61" s="58" t="b">
        <v>1</v>
      </c>
      <c r="H61" s="124" t="s">
        <v>91</v>
      </c>
      <c r="I61" s="117"/>
      <c r="J61" s="58" t="b">
        <v>1</v>
      </c>
      <c r="K61" s="124" t="s">
        <v>92</v>
      </c>
      <c r="L61" s="117"/>
      <c r="M61" s="58" t="b">
        <v>1</v>
      </c>
      <c r="N61" s="125" t="s">
        <v>93</v>
      </c>
      <c r="O61" s="117"/>
      <c r="P61" s="58" t="b">
        <v>1</v>
      </c>
    </row>
    <row r="62" spans="2:16" ht="20.149999999999999" customHeight="1">
      <c r="B62" s="124" t="s">
        <v>91</v>
      </c>
      <c r="C62" s="117"/>
      <c r="D62" s="58" t="b">
        <v>1</v>
      </c>
      <c r="E62" s="116" t="s">
        <v>94</v>
      </c>
      <c r="F62" s="117"/>
      <c r="G62" s="58" t="b">
        <v>1</v>
      </c>
      <c r="H62" s="124" t="s">
        <v>95</v>
      </c>
      <c r="I62" s="117"/>
      <c r="J62" s="58" t="b">
        <v>0</v>
      </c>
      <c r="K62" s="124" t="s">
        <v>96</v>
      </c>
      <c r="L62" s="117"/>
      <c r="M62" s="58" t="b">
        <v>1</v>
      </c>
      <c r="N62" s="125" t="s">
        <v>86</v>
      </c>
      <c r="O62" s="117"/>
      <c r="P62" s="58" t="b">
        <v>1</v>
      </c>
    </row>
    <row r="63" spans="2:16" ht="20.149999999999999" customHeight="1">
      <c r="B63" s="124" t="s">
        <v>97</v>
      </c>
      <c r="C63" s="117"/>
      <c r="D63" s="58" t="b">
        <v>1</v>
      </c>
      <c r="E63" s="116" t="s">
        <v>98</v>
      </c>
      <c r="F63" s="117"/>
      <c r="G63" s="58" t="b">
        <v>1</v>
      </c>
      <c r="H63" s="68"/>
      <c r="I63" s="69"/>
      <c r="J63" s="70"/>
      <c r="K63" s="124" t="s">
        <v>99</v>
      </c>
      <c r="L63" s="117"/>
      <c r="M63" s="58" t="b">
        <v>1</v>
      </c>
      <c r="N63" s="125" t="s">
        <v>170</v>
      </c>
      <c r="O63" s="117"/>
      <c r="P63" s="58" t="b">
        <v>1</v>
      </c>
    </row>
    <row r="64" spans="2:16" ht="20.149999999999999" customHeight="1">
      <c r="B64" s="124" t="s">
        <v>100</v>
      </c>
      <c r="C64" s="117"/>
      <c r="D64" s="58" t="b">
        <v>0</v>
      </c>
      <c r="E64" s="116" t="s">
        <v>101</v>
      </c>
      <c r="F64" s="117"/>
      <c r="G64" s="58" t="b">
        <v>1</v>
      </c>
      <c r="H64" s="71"/>
      <c r="I64" s="72"/>
      <c r="J64" s="73"/>
      <c r="K64" s="126" t="s">
        <v>102</v>
      </c>
      <c r="L64" s="127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16" t="s">
        <v>165</v>
      </c>
      <c r="F65" s="11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18" t="s">
        <v>108</v>
      </c>
      <c r="C69" s="118"/>
      <c r="D69" s="81"/>
      <c r="E69" s="81"/>
      <c r="F69" s="120" t="s">
        <v>109</v>
      </c>
      <c r="G69" s="122" t="s">
        <v>110</v>
      </c>
      <c r="H69" s="81"/>
      <c r="I69" s="118" t="s">
        <v>111</v>
      </c>
      <c r="J69" s="118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>
      <c r="B70" s="119"/>
      <c r="C70" s="119"/>
      <c r="D70" s="85"/>
      <c r="E70" s="86"/>
      <c r="F70" s="121"/>
      <c r="G70" s="123"/>
      <c r="H70" s="87"/>
      <c r="I70" s="119"/>
      <c r="J70" s="119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178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7"/>
    </row>
    <row r="72" spans="2:17" ht="20.149999999999999" customHeight="1">
      <c r="B72" s="100" t="s">
        <v>120</v>
      </c>
      <c r="C72" s="60">
        <v>-161.80000000000001</v>
      </c>
      <c r="D72" s="60">
        <v>-163</v>
      </c>
      <c r="E72" s="100" t="s">
        <v>121</v>
      </c>
      <c r="F72" s="60">
        <v>23.3</v>
      </c>
      <c r="G72" s="60">
        <v>20.399999999999999</v>
      </c>
      <c r="H72" s="101"/>
      <c r="I72" s="97" t="s">
        <v>122</v>
      </c>
      <c r="J72" s="59">
        <v>0</v>
      </c>
      <c r="K72" s="98" t="s">
        <v>179</v>
      </c>
      <c r="L72" s="59">
        <v>0</v>
      </c>
      <c r="M72" s="98" t="s">
        <v>123</v>
      </c>
      <c r="N72" s="59">
        <v>0</v>
      </c>
      <c r="O72" s="98" t="s">
        <v>181</v>
      </c>
      <c r="P72" s="59">
        <v>0</v>
      </c>
      <c r="Q72" s="107"/>
    </row>
    <row r="73" spans="2:17" ht="20.149999999999999" customHeight="1">
      <c r="B73" s="100" t="s">
        <v>124</v>
      </c>
      <c r="C73" s="60">
        <v>-157</v>
      </c>
      <c r="D73" s="60">
        <v>-158.6</v>
      </c>
      <c r="E73" s="102" t="s">
        <v>125</v>
      </c>
      <c r="F73" s="61">
        <v>23</v>
      </c>
      <c r="G73" s="61">
        <v>25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180</v>
      </c>
      <c r="P73" s="59">
        <v>1</v>
      </c>
      <c r="Q73" s="107"/>
    </row>
    <row r="74" spans="2:17" ht="20.149999999999999" customHeight="1">
      <c r="B74" s="100" t="s">
        <v>129</v>
      </c>
      <c r="C74" s="60">
        <v>-209</v>
      </c>
      <c r="D74" s="60">
        <v>-209.8</v>
      </c>
      <c r="E74" s="102" t="s">
        <v>130</v>
      </c>
      <c r="F74" s="62">
        <v>20</v>
      </c>
      <c r="G74" s="62">
        <v>20</v>
      </c>
      <c r="H74" s="101"/>
      <c r="I74" s="97" t="s">
        <v>131</v>
      </c>
      <c r="J74" s="59">
        <v>0</v>
      </c>
      <c r="K74" s="98" t="s">
        <v>132</v>
      </c>
      <c r="L74" s="59">
        <v>4</v>
      </c>
      <c r="M74" s="97" t="s">
        <v>133</v>
      </c>
      <c r="N74" s="59">
        <v>0</v>
      </c>
      <c r="O74" s="81"/>
      <c r="P74" s="81"/>
      <c r="Q74" s="107"/>
    </row>
    <row r="75" spans="2:17" ht="20.149999999999999" customHeight="1">
      <c r="B75" s="100" t="s">
        <v>134</v>
      </c>
      <c r="C75" s="60">
        <v>-124</v>
      </c>
      <c r="D75" s="60">
        <v>-127.4</v>
      </c>
      <c r="E75" s="102" t="s">
        <v>135</v>
      </c>
      <c r="F75" s="62">
        <v>40</v>
      </c>
      <c r="G75" s="62">
        <v>40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7"/>
    </row>
    <row r="76" spans="2:17" ht="20.149999999999999" customHeight="1">
      <c r="B76" s="100" t="s">
        <v>139</v>
      </c>
      <c r="C76" s="60">
        <v>33.200000000000003</v>
      </c>
      <c r="D76" s="60">
        <v>30.7</v>
      </c>
      <c r="E76" s="102" t="s">
        <v>140</v>
      </c>
      <c r="F76" s="62">
        <v>45</v>
      </c>
      <c r="G76" s="62">
        <v>40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>
      <c r="B77" s="100" t="s">
        <v>144</v>
      </c>
      <c r="C77" s="60">
        <v>29.4</v>
      </c>
      <c r="D77" s="60">
        <v>26.8</v>
      </c>
      <c r="E77" s="102" t="s">
        <v>145</v>
      </c>
      <c r="F77" s="62">
        <v>260</v>
      </c>
      <c r="G77" s="62">
        <v>255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>
      <c r="B78" s="100" t="s">
        <v>149</v>
      </c>
      <c r="C78" s="60">
        <v>27.1</v>
      </c>
      <c r="D78" s="60">
        <v>24.6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4</v>
      </c>
      <c r="O78" s="81"/>
      <c r="P78" s="81"/>
    </row>
    <row r="79" spans="2:17" ht="20.149999999999999" customHeight="1">
      <c r="B79" s="100" t="s">
        <v>154</v>
      </c>
      <c r="C79" s="60">
        <v>25.9</v>
      </c>
      <c r="D79" s="60">
        <v>23.3</v>
      </c>
      <c r="E79" s="100" t="s">
        <v>155</v>
      </c>
      <c r="F79" s="60">
        <v>16.5</v>
      </c>
      <c r="G79" s="60">
        <v>14.1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>
      <c r="B80" s="105" t="s">
        <v>159</v>
      </c>
      <c r="C80" s="64">
        <v>3.18E-5</v>
      </c>
      <c r="D80" s="64">
        <v>3.1999999999999999E-5</v>
      </c>
      <c r="E80" s="102" t="s">
        <v>160</v>
      </c>
      <c r="F80" s="61">
        <v>57</v>
      </c>
      <c r="G80" s="61">
        <v>62.8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67" t="s">
        <v>164</v>
      </c>
      <c r="C84" s="167"/>
    </row>
    <row r="85" spans="2:16" ht="15" customHeight="1">
      <c r="B85" s="168" t="s">
        <v>182</v>
      </c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70"/>
    </row>
    <row r="86" spans="2:16" ht="15" customHeight="1">
      <c r="B86" s="171" t="s">
        <v>183</v>
      </c>
      <c r="C86" s="172"/>
      <c r="D86" s="172"/>
      <c r="E86" s="172"/>
      <c r="F86" s="172"/>
      <c r="G86" s="172"/>
      <c r="H86" s="172"/>
      <c r="I86" s="172"/>
      <c r="J86" s="172"/>
      <c r="K86" s="172"/>
      <c r="L86" s="172"/>
      <c r="M86" s="172"/>
      <c r="N86" s="172"/>
      <c r="O86" s="172"/>
      <c r="P86" s="173"/>
    </row>
    <row r="87" spans="2:16" ht="15" customHeight="1">
      <c r="B87" s="171" t="s">
        <v>184</v>
      </c>
      <c r="C87" s="172"/>
      <c r="D87" s="172"/>
      <c r="E87" s="172"/>
      <c r="F87" s="172"/>
      <c r="G87" s="172"/>
      <c r="H87" s="172"/>
      <c r="I87" s="172"/>
      <c r="J87" s="172"/>
      <c r="K87" s="172"/>
      <c r="L87" s="172"/>
      <c r="M87" s="172"/>
      <c r="N87" s="172"/>
      <c r="O87" s="172"/>
      <c r="P87" s="173"/>
    </row>
    <row r="88" spans="2:16" ht="15" customHeight="1">
      <c r="B88" s="171"/>
      <c r="C88" s="172"/>
      <c r="D88" s="172"/>
      <c r="E88" s="172"/>
      <c r="F88" s="172"/>
      <c r="G88" s="172"/>
      <c r="H88" s="172"/>
      <c r="I88" s="172"/>
      <c r="J88" s="172"/>
      <c r="K88" s="172"/>
      <c r="L88" s="172"/>
      <c r="M88" s="172"/>
      <c r="N88" s="172"/>
      <c r="O88" s="172"/>
      <c r="P88" s="173"/>
    </row>
    <row r="89" spans="2:16" ht="15" customHeight="1">
      <c r="B89" s="171"/>
      <c r="C89" s="172"/>
      <c r="D89" s="172"/>
      <c r="E89" s="172"/>
      <c r="F89" s="172"/>
      <c r="G89" s="172"/>
      <c r="H89" s="172"/>
      <c r="I89" s="172"/>
      <c r="J89" s="172"/>
      <c r="K89" s="172"/>
      <c r="L89" s="172"/>
      <c r="M89" s="172"/>
      <c r="N89" s="172"/>
      <c r="O89" s="172"/>
      <c r="P89" s="173"/>
    </row>
    <row r="90" spans="2:16" ht="15" customHeight="1">
      <c r="B90" s="171"/>
      <c r="C90" s="172"/>
      <c r="D90" s="172"/>
      <c r="E90" s="172"/>
      <c r="F90" s="172"/>
      <c r="G90" s="172"/>
      <c r="H90" s="172"/>
      <c r="I90" s="172"/>
      <c r="J90" s="172"/>
      <c r="K90" s="172"/>
      <c r="L90" s="172"/>
      <c r="M90" s="172"/>
      <c r="N90" s="172"/>
      <c r="O90" s="172"/>
      <c r="P90" s="173"/>
    </row>
    <row r="91" spans="2:16" ht="15" customHeight="1">
      <c r="B91" s="171"/>
      <c r="C91" s="172"/>
      <c r="D91" s="172"/>
      <c r="E91" s="172"/>
      <c r="F91" s="172"/>
      <c r="G91" s="172"/>
      <c r="H91" s="172"/>
      <c r="I91" s="172"/>
      <c r="J91" s="172"/>
      <c r="K91" s="172"/>
      <c r="L91" s="172"/>
      <c r="M91" s="172"/>
      <c r="N91" s="172"/>
      <c r="O91" s="172"/>
      <c r="P91" s="173"/>
    </row>
    <row r="92" spans="2:16" ht="15" customHeight="1">
      <c r="B92" s="171"/>
      <c r="C92" s="172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3"/>
    </row>
    <row r="93" spans="2:16" ht="15" customHeight="1">
      <c r="B93" s="171"/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3"/>
    </row>
    <row r="94" spans="2:16" ht="15" customHeight="1">
      <c r="B94" s="171"/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3"/>
    </row>
    <row r="95" spans="2:16" ht="15" customHeight="1">
      <c r="B95" s="171"/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3"/>
    </row>
    <row r="96" spans="2:16" ht="15" customHeight="1">
      <c r="B96" s="171"/>
      <c r="C96" s="172"/>
      <c r="D96" s="172"/>
      <c r="E96" s="172"/>
      <c r="F96" s="172"/>
      <c r="G96" s="172"/>
      <c r="H96" s="172"/>
      <c r="I96" s="172"/>
      <c r="J96" s="172"/>
      <c r="K96" s="172"/>
      <c r="L96" s="172"/>
      <c r="M96" s="172"/>
      <c r="N96" s="172"/>
      <c r="O96" s="172"/>
      <c r="P96" s="173"/>
    </row>
    <row r="97" spans="2:16" ht="15" customHeight="1">
      <c r="B97" s="171"/>
      <c r="C97" s="172"/>
      <c r="D97" s="172"/>
      <c r="E97" s="172"/>
      <c r="F97" s="172"/>
      <c r="G97" s="172"/>
      <c r="H97" s="172"/>
      <c r="I97" s="172"/>
      <c r="J97" s="172"/>
      <c r="K97" s="172"/>
      <c r="L97" s="172"/>
      <c r="M97" s="172"/>
      <c r="N97" s="172"/>
      <c r="O97" s="172"/>
      <c r="P97" s="173"/>
    </row>
    <row r="98" spans="2:16" ht="15" customHeight="1">
      <c r="B98" s="171"/>
      <c r="C98" s="172"/>
      <c r="D98" s="172"/>
      <c r="E98" s="172"/>
      <c r="F98" s="172"/>
      <c r="G98" s="172"/>
      <c r="H98" s="172"/>
      <c r="I98" s="172"/>
      <c r="J98" s="172"/>
      <c r="K98" s="172"/>
      <c r="L98" s="172"/>
      <c r="M98" s="172"/>
      <c r="N98" s="172"/>
      <c r="O98" s="172"/>
      <c r="P98" s="173"/>
    </row>
    <row r="99" spans="2:16" ht="15" customHeight="1">
      <c r="B99" s="177"/>
      <c r="C99" s="178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9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98" yWindow="1262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2024-04-13T20:14:54Z</dcterms:modified>
</cp:coreProperties>
</file>