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<sst xmlns="http://schemas.openxmlformats.org/spreadsheetml/2006/main" count="221" uniqueCount="208">
  <si>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</si>
  <si>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</si>
  <si>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</si>
  <si>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</si>
  <si>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</si>
  <si>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</si>
  <si>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</si>
  <si>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</si>
  <si>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</si>
  <si>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</si>
  <si>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</si>
  <si>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</si>
  <si>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</si>
  <si>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</si>
  <si>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</si>
  <si>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</si>
  <si>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</si>
  <si>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</si>
  <si>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</si>
  <si>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</si>
  <si>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</si>
  <si>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</si>
  <si>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</si>
  <si>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</si>
  <si>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</si>
  <si>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</si>
  <si>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</si>
  <si>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</si>
  <si>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</si>
  <si>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</si>
  <si>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</si>
  <si>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</si>
  <si>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</si>
  <si>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</si>
  <si>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</si>
  <si>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</si>
  <si>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</si>
  <si>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</si>
  <si>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</si>
  <si>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</si>
  <si>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</si>
  <si>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</si>
  <si>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</si>
  <si>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</si>
  <si>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</si>
  <si>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</si>
  <si>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</si>
  <si>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</si>
  <si>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</si>
  <si>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</si>
  <si>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</si>
  <si>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</si>
  <si>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</si>
  <si>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</si>
  <si>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</si>
  <si>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</si>
  <si>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</si>
  <si>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</si>
  <si>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</si>
  <si>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</si>
  <si>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</si>
  <si>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</si>
  <si>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</si>
  <si>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</si>
  <si>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</si>
  <si>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</si>
  <si>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</si>
  <si>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</si>
  <si>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</si>
  <si>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</si>
  <si>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</si>
  <si>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</si>
  <si>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</si>
  <si>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</si>
  <si>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</si>
  <si>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</si>
  <si>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</si>
  <si>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</si>
  <si>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</si>
  <si>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</si>
  <si>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</si>
  <si>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</si>
  <si>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</si>
  <si>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</si>
  <si>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</si>
  <si>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</si>
  <si>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</si>
  <si>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</si>
  <si>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</si>
  <si>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</si>
  <si>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</si>
  <si>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</si>
  <si>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</si>
  <si>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</si>
  <si>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</si>
  <si>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</si>
  <si>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</si>
  <si>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</si>
  <si>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</si>
  <si>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</si>
  <si>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</si>
  <si>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</si>
  <si>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</si>
  <si>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</si>
  <si>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</si>
  <si>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</si>
  <si>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</si>
  <si>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</si>
  <si>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</si>
  <si>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</si>
  <si>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</si>
  <si>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</si>
  <si>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</si>
  <si>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</si>
  <si>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</si>
  <si>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</si>
  <si>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</si>
  <si>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</si>
  <si>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</si>
  <si>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</si>
  <si>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</si>
  <si>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</si>
  <si>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</si>
  <si>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</si>
  <si>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</si>
  <si>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</si>
  <si>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</si>
  <si>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</si>
  <si>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</si>
  <si>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</si>
  <si>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</si>
  <si>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</si>
  <si>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</si>
  <si>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</si>
  <si>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</si>
  <si>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</si>
  <si>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</si>
  <si>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</si>
  <si>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</si>
  <si>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</si>
  <si>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</si>
  <si>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</si>
  <si>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</si>
  <si>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</si>
  <si>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</si>
  <si>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</si>
  <si>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</si>
  <si>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</si>
  <si>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</si>
  <si>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</si>
  <si>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</si>
  <si>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</si>
  <si>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</si>
  <si>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</si>
  <si>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</si>
  <si>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</si>
  <si>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</si>
  <si>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</si>
  <si>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</si>
  <si>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</si>
  <si>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</si>
  <si>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</si>
  <si>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</si>
  <si>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</si>
  <si>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</si>
  <si>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</si>
  <si>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</si>
  <si>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</si>
  <si>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</si>
  <si>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</si>
  <si>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</si>
  <si>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</si>
  <si>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</si>
  <si>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</si>
  <si>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</si>
  <si>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</si>
  <si>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</si>
  <si>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</si>
  <si>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</si>
  <si>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</si>
  <si>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</si>
  <si>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</si>
  <si>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</si>
  <si>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</si>
  <si>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</si>
  <si>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</si>
  <si>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정예솜</t>
  </si>
  <si>
    <t>BLG</t>
  </si>
  <si>
    <t>SE</t>
  </si>
  <si>
    <t>SW</t>
  </si>
  <si>
    <t>10s/24k 14s/23k</t>
  </si>
  <si>
    <t>12s/26k 16s/25k 20s/24k</t>
  </si>
  <si>
    <t>TNE-KSP</t>
  </si>
  <si>
    <t>KSP</t>
  </si>
  <si>
    <t>M_002383-002384:K/N</t>
  </si>
  <si>
    <t>002357/ 002372/ 002382/ 002386 dec socillation으로 수동관측 함</t>
  </si>
  <si>
    <t>[10:14] 계속 되는 dec oscillation으로 eib 껐다 킴</t>
  </si>
  <si>
    <t>M_002423-002424:M</t>
  </si>
  <si>
    <t>[10:57] HA limit으로 KSP script #1-3 skip됨/ [12:17] HA limit으로 KSP script #1-3 skip됨</t>
  </si>
  <si>
    <t>[13:30] HA limit으로 KSP script #1-6 skip됨</t>
  </si>
  <si>
    <t>[13:52] BLG script #3 RA dest로 #1부터 다시 찍음</t>
  </si>
  <si>
    <t>C_002473-002489</t>
  </si>
  <si>
    <t>[14:28] BLG script #18 RA dest로 #15부터 다시 찍음</t>
  </si>
  <si>
    <t>M_002551-002552:M</t>
  </si>
  <si>
    <t>I_002566</t>
  </si>
  <si>
    <t>I_002566 필터 I 및 초점값 누락됨</t>
  </si>
  <si>
    <t>30s/22k 25s/28k</t>
  </si>
  <si>
    <t>20s/24k 16s/29k 10s/26k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</si>
</sst>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49" sqref="B49:P4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45390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100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0.3833333333333333</v>
      </c>
      <c r="D9" s="8">
        <v>1</v>
      </c>
      <c r="E9" s="8">
        <v>14.2</v>
      </c>
      <c r="F9" s="8">
        <v>61.6</v>
      </c>
      <c r="G9" s="36" t="s">
        <v>189</v>
      </c>
      <c r="H9" s="8">
        <v>1.6</v>
      </c>
      <c r="I9" s="36">
        <v>0.2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13.1</v>
      </c>
      <c r="F10" s="8">
        <v>64.5</v>
      </c>
      <c r="G10" s="36" t="s">
        <v>188</v>
      </c>
      <c r="H10" s="8">
        <v>0.3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0.79305555555555562</v>
      </c>
      <c r="D11" s="15">
        <v>1.8</v>
      </c>
      <c r="E11" s="15">
        <v>10.6</v>
      </c>
      <c r="F11" s="15">
        <v>66.900000000000006</v>
      </c>
      <c r="G11" s="36" t="s">
        <v>188</v>
      </c>
      <c r="H11" s="15">
        <v>1.6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24.409722222222221</v>
      </c>
      <c r="D12" s="19">
        <f>AVERAGE(D9:D11)</f>
        <v>1.5</v>
      </c>
      <c r="E12" s="19">
        <f>AVERAGE(E9:E11)</f>
        <v>12.633333333333333</v>
      </c>
      <c r="F12" s="20">
        <f>AVERAGE(F9:F11)</f>
        <v>64.333333333333329</v>
      </c>
      <c r="G12" s="21"/>
      <c r="H12" s="22">
        <f>AVERAGE(H9:H11)</f>
        <v>1.1666666666666667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185</v>
      </c>
      <c r="F16" s="27" t="s">
        <v>192</v>
      </c>
      <c r="G16" s="27" t="s">
        <v>193</v>
      </c>
      <c r="H16" s="27" t="s">
        <v>187</v>
      </c>
      <c r="I16" s="27" t="s">
        <v>167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0.32847222222222222</v>
      </c>
      <c r="D17" s="28">
        <v>0.3298611111111111</v>
      </c>
      <c r="E17" s="28">
        <v>0.3611111111111111</v>
      </c>
      <c r="F17" s="28">
        <v>0.38263888888888892</v>
      </c>
      <c r="G17" s="28">
        <v>0.40416666666666662</v>
      </c>
      <c r="H17" s="28">
        <v>0.57430555555555551</v>
      </c>
      <c r="I17" s="28">
        <v>0.8222222222222223</v>
      </c>
      <c r="J17" s="28"/>
      <c r="K17" s="28"/>
      <c r="L17" s="28"/>
      <c r="M17" s="28"/>
      <c r="N17" s="28"/>
      <c r="O17" s="28"/>
      <c r="P17" s="28">
        <v>0.83472222222222225</v>
      </c>
    </row>
    <row r="18" spans="2:16" ht="14.15" customHeight="1">
      <c r="B18" s="35" t="s">
        <v>43</v>
      </c>
      <c r="C18" s="27">
        <v>2333</v>
      </c>
      <c r="D18" s="27">
        <v>2334</v>
      </c>
      <c r="E18" s="27">
        <v>2354</v>
      </c>
      <c r="F18" s="27">
        <v>2366</v>
      </c>
      <c r="G18" s="27">
        <v>2378</v>
      </c>
      <c r="H18" s="27">
        <v>2480</v>
      </c>
      <c r="I18" s="27">
        <v>2642</v>
      </c>
      <c r="J18" s="27"/>
      <c r="K18" s="27"/>
      <c r="L18" s="27"/>
      <c r="M18" s="27"/>
      <c r="N18" s="27"/>
      <c r="O18" s="27"/>
      <c r="P18" s="27">
        <v>2654</v>
      </c>
    </row>
    <row r="19" spans="2:16" ht="14.15" customHeight="1" thickBot="1">
      <c r="B19" s="13" t="s">
        <v>44</v>
      </c>
      <c r="C19" s="29"/>
      <c r="D19" s="27">
        <v>2346</v>
      </c>
      <c r="E19" s="30">
        <v>2365</v>
      </c>
      <c r="F19" s="30">
        <v>2377</v>
      </c>
      <c r="G19" s="30">
        <v>2477</v>
      </c>
      <c r="H19" s="30">
        <v>2641</v>
      </c>
      <c r="I19" s="30">
        <v>2653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13</v>
      </c>
      <c r="E20" s="33">
        <f t="shared" ref="E20:O20" si="0">IF(ISNUMBER(E18),E19-E18+1,"")</f>
        <v>12</v>
      </c>
      <c r="F20" s="33">
        <f t="shared" si="0"/>
        <v>12</v>
      </c>
      <c r="G20" s="33">
        <f t="shared" si="0"/>
        <v>100</v>
      </c>
      <c r="H20" s="33">
        <f t="shared" si="0"/>
        <v>162</v>
      </c>
      <c r="I20" s="33">
        <f t="shared" si="0"/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>
        <v>0.34513888888888888</v>
      </c>
      <c r="D23" s="106">
        <v>0.34652777777777777</v>
      </c>
      <c r="E23" s="36" t="s">
        <v>49</v>
      </c>
      <c r="F23" s="133" t="s">
        <v>190</v>
      </c>
      <c r="G23" s="133"/>
      <c r="H23" s="133"/>
      <c r="I23" s="133"/>
      <c r="J23" s="106">
        <v>0.82500000000000007</v>
      </c>
      <c r="K23" s="106">
        <v>0.8256944444444444</v>
      </c>
      <c r="L23" s="36" t="s">
        <v>50</v>
      </c>
      <c r="M23" s="133" t="s">
        <v>206</v>
      </c>
      <c r="N23" s="133"/>
      <c r="O23" s="133"/>
      <c r="P23" s="133"/>
    </row>
    <row r="24" spans="2:16" ht="13.5" customHeight="1">
      <c r="B24" s="134"/>
      <c r="C24" s="106"/>
      <c r="D24" s="106"/>
      <c r="E24" s="113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>
        <v>0.34722222222222227</v>
      </c>
      <c r="D25" s="106">
        <v>0.34930555555555554</v>
      </c>
      <c r="E25" s="113" t="s">
        <v>176</v>
      </c>
      <c r="F25" s="133" t="s">
        <v>191</v>
      </c>
      <c r="G25" s="133"/>
      <c r="H25" s="133"/>
      <c r="I25" s="133"/>
      <c r="J25" s="106">
        <v>0.82708333333333339</v>
      </c>
      <c r="K25" s="106">
        <v>0.82916666666666661</v>
      </c>
      <c r="L25" s="36" t="s">
        <v>51</v>
      </c>
      <c r="M25" s="133" t="s">
        <v>207</v>
      </c>
      <c r="N25" s="133"/>
      <c r="O25" s="133"/>
      <c r="P25" s="133"/>
    </row>
    <row r="26" spans="2:16" ht="13.5" customHeight="1">
      <c r="B26" s="134"/>
      <c r="C26" s="106"/>
      <c r="D26" s="106"/>
      <c r="E26" s="113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0.22361111111111109</v>
      </c>
      <c r="D30" s="43">
        <v>0.16527777777777777</v>
      </c>
      <c r="E30" s="43"/>
      <c r="F30" s="43"/>
      <c r="G30" s="43"/>
      <c r="H30" s="43"/>
      <c r="I30" s="43"/>
      <c r="J30" s="43"/>
      <c r="K30" s="44"/>
      <c r="L30" s="43">
        <v>2.0833333333333332E-2</v>
      </c>
      <c r="M30" s="43"/>
      <c r="N30" s="43"/>
      <c r="O30" s="45"/>
      <c r="P30" s="46">
        <f>SUM(C30:J30,L30:N30)</f>
        <v>0.40972222222222215</v>
      </c>
    </row>
    <row r="31" spans="2:16" ht="14.15" customHeight="1">
      <c r="B31" s="37" t="s">
        <v>174</v>
      </c>
      <c r="C31" s="47">
        <v>0.24027777777777778</v>
      </c>
      <c r="D31" s="7">
        <v>0.18819444444444444</v>
      </c>
      <c r="E31" s="7"/>
      <c r="F31" s="7"/>
      <c r="G31" s="7"/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SUM(C31:N31)</f>
        <v>0.44930555555555557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0.24027777777777778</v>
      </c>
      <c r="D34" s="110">
        <f t="shared" ref="D34:P34" si="1">D31-D32-D33</f>
        <v>0.18819444444444444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0.44930555555555557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194</v>
      </c>
      <c r="D36" s="136"/>
      <c r="E36" s="136" t="s">
        <v>197</v>
      </c>
      <c r="F36" s="136"/>
      <c r="G36" s="136" t="s">
        <v>201</v>
      </c>
      <c r="H36" s="136"/>
      <c r="I36" s="136" t="s">
        <v>203</v>
      </c>
      <c r="J36" s="136"/>
      <c r="K36" s="136" t="s">
        <v>204</v>
      </c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195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196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198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199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200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202</v>
      </c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 t="s">
        <v>205</v>
      </c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Bot="1">
      <c r="B53" s="164" t="s">
        <v>172</v>
      </c>
      <c r="C53" s="165"/>
      <c r="D53" s="115"/>
      <c r="E53" s="115"/>
      <c r="F53" s="115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2">
        <v>795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-161.6</v>
      </c>
      <c r="D72" s="60">
        <v>-163.6</v>
      </c>
      <c r="E72" s="100" t="s">
        <v>121</v>
      </c>
      <c r="F72" s="60">
        <v>24.1</v>
      </c>
      <c r="G72" s="60">
        <v>20.100000000000001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-156.80000000000001</v>
      </c>
      <c r="D73" s="60">
        <v>-159.1</v>
      </c>
      <c r="E73" s="102" t="s">
        <v>125</v>
      </c>
      <c r="F73" s="61">
        <v>23</v>
      </c>
      <c r="G73" s="61">
        <v>25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-184.2</v>
      </c>
      <c r="D74" s="60">
        <v>-183.7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-123.5</v>
      </c>
      <c r="D75" s="60">
        <v>-128.19999999999999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-33.6</v>
      </c>
      <c r="D76" s="60">
        <v>29.8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29.7</v>
      </c>
      <c r="D77" s="60">
        <v>26.1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27.5</v>
      </c>
      <c r="D78" s="60">
        <v>23.9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26.3</v>
      </c>
      <c r="D79" s="60">
        <v>22.7</v>
      </c>
      <c r="E79" s="100" t="s">
        <v>155</v>
      </c>
      <c r="F79" s="60">
        <v>16.399999999999999</v>
      </c>
      <c r="G79" s="60">
        <v>12.3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3.9400000000000002E-5</v>
      </c>
      <c r="D80" s="64">
        <v>4.2799999999999997E-5</v>
      </c>
      <c r="E80" s="102" t="s">
        <v>160</v>
      </c>
      <c r="F80" s="61">
        <v>63.2</v>
      </c>
      <c r="G80" s="61">
        <v>76.8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184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2024-04-08T20:08:30Z</dcterms:modified>
</cp:coreProperties>
</file>