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4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<sst xmlns="http://schemas.openxmlformats.org/spreadsheetml/2006/main" count="216" uniqueCount="200">
  <si>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</si>
  <si>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</si>
  <si>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</si>
  <si>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</si>
  <si>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</si>
  <si>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</si>
  <si>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</si>
  <si>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</si>
  <si>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</si>
  <si>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</si>
  <si>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</si>
  <si>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</si>
  <si>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</si>
  <si>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</si>
  <si>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</si>
  <si>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</si>
  <si>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</si>
  <si>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</si>
  <si>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</si>
  <si>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</si>
  <si>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</si>
  <si>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</si>
  <si>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</si>
  <si>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</si>
  <si>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</si>
  <si>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</si>
  <si>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</si>
  <si>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</si>
  <si>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</si>
  <si>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</si>
  <si>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</si>
  <si>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</si>
  <si>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</si>
  <si>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</si>
  <si>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</si>
  <si>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</si>
  <si>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</si>
  <si>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</si>
  <si>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</si>
  <si>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</si>
  <si>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</si>
  <si>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</si>
  <si>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</si>
  <si>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</si>
  <si>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</si>
  <si>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</si>
  <si>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</si>
  <si>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</si>
  <si>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</si>
  <si>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</si>
  <si>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</si>
  <si>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</si>
  <si>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</si>
  <si>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</si>
  <si>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</si>
  <si>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</si>
  <si>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</si>
  <si>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</si>
  <si>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</si>
  <si>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</si>
  <si>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</si>
  <si>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</si>
  <si>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</si>
  <si>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</si>
  <si>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</si>
  <si>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</si>
  <si>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</si>
  <si>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</si>
  <si>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</si>
  <si>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</si>
  <si>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</si>
  <si>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</si>
  <si>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</si>
  <si>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</si>
  <si>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</si>
  <si>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</si>
  <si>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</si>
  <si>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</si>
  <si>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</si>
  <si>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</si>
  <si>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</si>
  <si>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</si>
  <si>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</si>
  <si>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</si>
  <si>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</si>
  <si>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</si>
  <si>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</si>
  <si>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</si>
  <si>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</si>
  <si>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</si>
  <si>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</si>
  <si>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</si>
  <si>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</si>
  <si>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</si>
  <si>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</si>
  <si>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</si>
  <si>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</si>
  <si>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</si>
  <si>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</si>
  <si>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</si>
  <si>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</si>
  <si>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</si>
  <si>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</si>
  <si>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</si>
  <si>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</si>
  <si>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</si>
  <si>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</si>
  <si>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</si>
  <si>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</si>
  <si>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</si>
  <si>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</si>
  <si>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</si>
  <si>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</si>
  <si>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</si>
  <si>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</si>
  <si>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</si>
  <si>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</si>
  <si>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</si>
  <si>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</si>
  <si>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</si>
  <si>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</si>
  <si>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</si>
  <si>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</si>
  <si>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</si>
  <si>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</si>
  <si>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</si>
  <si>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</si>
  <si>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</si>
  <si>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</si>
  <si>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</si>
  <si>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</si>
  <si>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</si>
  <si>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</si>
  <si>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</si>
  <si>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</si>
  <si>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</si>
  <si>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</si>
  <si>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</si>
  <si>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</si>
  <si>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</si>
  <si>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</si>
  <si>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</si>
  <si>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</si>
  <si>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</si>
  <si>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</si>
  <si>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</si>
  <si>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</si>
  <si>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</si>
  <si>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</si>
  <si>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</si>
  <si>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</si>
  <si>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</si>
  <si>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</si>
  <si>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</si>
  <si>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</si>
  <si>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</si>
  <si>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</si>
  <si>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</si>
  <si>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</si>
  <si>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</si>
  <si>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</si>
  <si>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</si>
  <si>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</si>
  <si>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</si>
  <si>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</si>
  <si>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</si>
  <si>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</si>
  <si>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</si>
  <si>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</si>
  <si>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</si>
  <si>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</si>
  <si>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</si>
  <si>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</si>
  <si>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</si>
  <si>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</si>
  <si>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</si>
  <si>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</si>
  <si>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</si>
  <si>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</si>
  <si>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</si>
  <si>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</si>
  <si>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</si>
  <si>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</si>
  <si>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</si>
  <si>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</si>
  <si>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KS2016-01-13:1370</t>
  </si>
  <si>
    <t>KG2016-06-02:1407</t>
  </si>
  <si>
    <t xml:space="preserve"> ALL</t>
  </si>
  <si>
    <t>PC-TCS
Crash</t>
  </si>
  <si>
    <t>ALL</t>
  </si>
  <si>
    <t>월령 40%이상으로 방풍막 연결.</t>
  </si>
  <si>
    <t>김정묵</t>
  </si>
  <si>
    <t>-</t>
  </si>
  <si>
    <t>E_048163-04816 날씨 및 초점 확인영상.</t>
  </si>
  <si>
    <t>짙은 구름 및 강우로 인한 관측 대기</t>
  </si>
  <si>
    <t>NNNW</t>
  </si>
  <si>
    <t>WNW</t>
  </si>
  <si>
    <t>E_048163</t>
  </si>
  <si>
    <t>돔 셔터 소음 70-88에서 발생.</t>
  </si>
  <si>
    <t>NNE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</si>
</sst>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92" fillId="0" borderId="33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8" xfId="0" applyNumberFormat="1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183" fontId="89" fillId="34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0" fontId="89" fillId="36" borderId="43" xfId="0" applyFont="1" applyFill="1" applyBorder="1" applyAlignment="1">
      <alignment horizontal="center" vertical="center"/>
    </xf>
    <xf numFmtId="183" fontId="89" fillId="36" borderId="44" xfId="0" applyNumberFormat="1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0" borderId="47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183" fontId="89" fillId="34" borderId="49" xfId="0" applyNumberFormat="1" applyFont="1" applyFill="1" applyBorder="1" applyAlignment="1">
      <alignment horizontal="center" vertical="center"/>
    </xf>
    <xf numFmtId="183" fontId="89" fillId="38" borderId="50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9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40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36" borderId="59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0" xfId="0" applyFont="1" applyFill="1" applyBorder="1" applyAlignment="1">
      <alignment horizontal="center" vertical="center"/>
    </xf>
    <xf numFmtId="1" fontId="89" fillId="0" borderId="61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7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3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4" xfId="0" applyNumberFormat="1" applyFont="1" applyFill="1" applyBorder="1" applyAlignment="1">
      <alignment horizontal="center" vertical="center"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 wrapText="1"/>
    </xf>
    <xf numFmtId="193" fontId="101" fillId="34" borderId="69" xfId="0" applyNumberFormat="1" applyFont="1" applyFill="1" applyBorder="1" applyAlignment="1" quotePrefix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5" fontId="89" fillId="37" borderId="74" xfId="0" applyNumberFormat="1" applyFont="1" applyFill="1" applyBorder="1" applyAlignment="1">
      <alignment horizontal="right" vertical="center"/>
    </xf>
    <xf numFmtId="1" fontId="89" fillId="35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18" fontId="89" fillId="0" borderId="0" xfId="0" applyNumberFormat="1" applyFont="1" applyFill="1" applyBorder="1" applyAlignment="1">
      <alignment horizontal="center" vertical="center"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99" fillId="0" borderId="77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8" xfId="0" applyNumberFormat="1" applyFont="1" applyBorder="1" applyAlignment="1">
      <alignment horizontal="left" vertical="center"/>
    </xf>
    <xf numFmtId="0" fontId="98" fillId="0" borderId="79" xfId="0" applyFont="1" applyBorder="1" applyAlignment="1">
      <alignment horizontal="center" vertical="center" wrapText="1"/>
    </xf>
    <xf numFmtId="0" fontId="98" fillId="0" borderId="69" xfId="0" applyFont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99" fillId="0" borderId="37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82" xfId="0" applyFont="1" applyFill="1" applyBorder="1" applyAlignment="1">
      <alignment horizontal="center"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80" xfId="33" applyNumberFormat="1" applyFont="1" applyFill="1" applyBorder="1" applyAlignment="1">
      <alignment horizontal="left" vertical="center"/>
      <protection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8" fillId="0" borderId="70" xfId="0" applyFont="1" applyBorder="1" applyAlignment="1">
      <alignment horizontal="center" vertical="center" wrapText="1"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83" xfId="0" applyNumberFormat="1" applyFont="1" applyFill="1" applyBorder="1" applyAlignment="1">
      <alignment horizontal="center" vertical="center" wrapText="1"/>
    </xf>
    <xf numFmtId="0" fontId="98" fillId="0" borderId="6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9" fillId="0" borderId="84" xfId="0" applyNumberFormat="1" applyFont="1" applyBorder="1" applyAlignment="1">
      <alignment horizontal="center" vertical="center"/>
    </xf>
    <xf numFmtId="20" fontId="89" fillId="0" borderId="85" xfId="0" applyNumberFormat="1" applyFont="1" applyBorder="1" applyAlignment="1">
      <alignment horizontal="center" vertical="center"/>
    </xf>
    <xf numFmtId="20" fontId="89" fillId="0" borderId="86" xfId="0" applyNumberFormat="1" applyFont="1" applyBorder="1" applyAlignment="1">
      <alignment horizontal="center" vertical="center"/>
    </xf>
    <xf numFmtId="0" fontId="106" fillId="42" borderId="20" xfId="0" applyNumberFormat="1" applyFont="1" applyFill="1" applyBorder="1" applyAlignment="1">
      <alignment vertical="center" wrapText="1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7" xfId="0" applyFont="1" applyFill="1" applyBorder="1" applyAlignment="1">
      <alignment horizontal="center" vertical="center" wrapText="1"/>
    </xf>
    <xf numFmtId="0" fontId="105" fillId="42" borderId="20" xfId="0" applyNumberFormat="1" applyFont="1" applyFill="1" applyBorder="1" applyAlignment="1">
      <alignment horizontal="left" vertical="center" wrapText="1"/>
    </xf>
    <xf numFmtId="0" fontId="105" fillId="42" borderId="13" xfId="0" applyNumberFormat="1" applyFont="1" applyFill="1" applyBorder="1" applyAlignment="1">
      <alignment horizontal="left" vertical="center" wrapText="1"/>
    </xf>
    <xf numFmtId="0" fontId="98" fillId="0" borderId="88" xfId="0" applyFont="1" applyBorder="1" applyAlignment="1">
      <alignment horizontal="center" vertical="center" wrapText="1"/>
    </xf>
    <xf numFmtId="14" fontId="99" fillId="0" borderId="89" xfId="0" applyNumberFormat="1" applyFont="1" applyBorder="1" applyAlignment="1">
      <alignment horizontal="left" vertical="center"/>
    </xf>
    <xf numFmtId="0" fontId="99" fillId="0" borderId="90" xfId="0" applyNumberFormat="1" applyFont="1" applyBorder="1" applyAlignment="1">
      <alignment horizontal="left" vertical="center"/>
    </xf>
    <xf numFmtId="0" fontId="99" fillId="0" borderId="91" xfId="0" applyNumberFormat="1" applyFont="1" applyBorder="1" applyAlignment="1">
      <alignment horizontal="left" vertical="center"/>
    </xf>
    <xf numFmtId="0" fontId="98" fillId="0" borderId="92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3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4" xfId="0" applyFont="1" applyFill="1" applyBorder="1" applyAlignment="1">
      <alignment horizontal="center" vertical="center"/>
    </xf>
    <xf numFmtId="0" fontId="94" fillId="0" borderId="95" xfId="0" applyFont="1" applyFill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90" fillId="0" borderId="98" xfId="0" applyFont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97" fillId="0" borderId="91" xfId="0" applyFont="1" applyBorder="1" applyAlignment="1">
      <alignment horizontal="center" vertical="center"/>
    </xf>
    <xf numFmtId="0" fontId="97" fillId="0" borderId="100" xfId="0" applyFont="1" applyBorder="1" applyAlignment="1">
      <alignment horizontal="center" vertical="center"/>
    </xf>
    <xf numFmtId="0" fontId="97" fillId="0" borderId="101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4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3">
      <selection activeCell="I19" sqref="I19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44170</v>
      </c>
      <c r="D3" s="237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0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136</v>
      </c>
    </row>
    <row r="9" spans="1:14" s="2" customFormat="1" ht="13.5" customHeight="1">
      <c r="A9" s="11"/>
      <c r="B9" s="17" t="s">
        <v>8</v>
      </c>
      <c r="C9" s="25">
        <v>0.4451388888888889</v>
      </c>
      <c r="D9" s="26" t="s">
        <v>192</v>
      </c>
      <c r="E9" s="26">
        <v>20.1</v>
      </c>
      <c r="F9" s="26">
        <v>68.1</v>
      </c>
      <c r="G9" s="27" t="s">
        <v>195</v>
      </c>
      <c r="H9" s="26">
        <v>1.3</v>
      </c>
      <c r="I9" s="28">
        <v>76</v>
      </c>
      <c r="J9" s="29">
        <v>8</v>
      </c>
      <c r="K9" s="11"/>
      <c r="L9" s="21">
        <v>2</v>
      </c>
      <c r="M9" s="73" t="s">
        <v>2</v>
      </c>
      <c r="N9" s="74" t="s">
        <v>137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192</v>
      </c>
      <c r="E10" s="26">
        <v>17.4</v>
      </c>
      <c r="F10" s="26">
        <v>81.8</v>
      </c>
      <c r="G10" s="27" t="s">
        <v>196</v>
      </c>
      <c r="H10" s="26">
        <v>1.6</v>
      </c>
      <c r="I10" s="11"/>
      <c r="J10" s="30">
        <v>8</v>
      </c>
      <c r="K10" s="11"/>
      <c r="L10" s="21">
        <v>4</v>
      </c>
      <c r="M10" s="73" t="s">
        <v>33</v>
      </c>
      <c r="N10" s="22" t="s">
        <v>98</v>
      </c>
      <c r="O10" s="3"/>
    </row>
    <row r="11" spans="1:15" s="2" customFormat="1" ht="13.5" customHeight="1" thickBot="1">
      <c r="A11" s="11"/>
      <c r="B11" s="31" t="s">
        <v>9</v>
      </c>
      <c r="C11" s="32">
        <v>0.6895833333333333</v>
      </c>
      <c r="D11" s="33" t="s">
        <v>192</v>
      </c>
      <c r="E11" s="33">
        <v>18</v>
      </c>
      <c r="F11" s="33">
        <v>77.9</v>
      </c>
      <c r="G11" s="27" t="s">
        <v>199</v>
      </c>
      <c r="H11" s="33">
        <v>1.2</v>
      </c>
      <c r="I11" s="11"/>
      <c r="J11" s="167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24.244444444444447</v>
      </c>
      <c r="D12" s="36" t="e">
        <f>AVERAGE(D9:D11)</f>
        <v>#DIV/0!</v>
      </c>
      <c r="E12" s="36">
        <f>AVERAGE(E9:E11)</f>
        <v>18.5</v>
      </c>
      <c r="F12" s="37">
        <f>AVERAGE(F9:F11)</f>
        <v>75.93333333333332</v>
      </c>
      <c r="G12" s="11"/>
      <c r="H12" s="38">
        <f>AVERAGE(H9:H11)</f>
        <v>1.366666666666667</v>
      </c>
      <c r="I12" s="11"/>
      <c r="J12" s="39">
        <f>AVERAGE(J9:J11)</f>
        <v>8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132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187</v>
      </c>
      <c r="E16" s="163" t="s">
        <v>189</v>
      </c>
      <c r="F16" s="163"/>
      <c r="G16" s="163"/>
      <c r="H16" s="163"/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0.38680555555555557</v>
      </c>
      <c r="D17" s="25">
        <v>0.3875</v>
      </c>
      <c r="E17" s="25">
        <v>0.6798611111111111</v>
      </c>
      <c r="F17" s="25"/>
      <c r="G17" s="25"/>
      <c r="H17" s="25"/>
      <c r="I17" s="25"/>
      <c r="J17" s="25"/>
      <c r="K17" s="25"/>
      <c r="L17" s="25"/>
      <c r="M17" s="25"/>
      <c r="N17" s="25">
        <v>0.6840277777777778</v>
      </c>
    </row>
    <row r="18" spans="1:14" s="2" customFormat="1" ht="13.5" customHeight="1">
      <c r="A18" s="11"/>
      <c r="B18" s="63" t="s">
        <v>12</v>
      </c>
      <c r="C18" s="43">
        <v>48157</v>
      </c>
      <c r="D18" s="42">
        <v>48158</v>
      </c>
      <c r="E18" s="42">
        <v>48164</v>
      </c>
      <c r="F18" s="42"/>
      <c r="G18" s="42"/>
      <c r="H18" s="42"/>
      <c r="I18" s="42"/>
      <c r="J18" s="42"/>
      <c r="K18" s="42"/>
      <c r="L18" s="42"/>
      <c r="M18" s="42"/>
      <c r="N18" s="42">
        <v>48169</v>
      </c>
    </row>
    <row r="19" spans="1:14" s="2" customFormat="1" ht="13.5" customHeight="1" thickBot="1">
      <c r="A19" s="11"/>
      <c r="B19" s="64" t="s">
        <v>13</v>
      </c>
      <c r="C19" s="135"/>
      <c r="D19" s="43">
        <v>48162</v>
      </c>
      <c r="E19" s="43">
        <v>48168</v>
      </c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133</v>
      </c>
      <c r="C20" s="137"/>
      <c r="D20" s="138">
        <f aca="true" t="shared" si="0" ref="D20:M20">IF(ISNUMBER(D18),D19-D18+1,"")</f>
        <v>5</v>
      </c>
      <c r="E20" s="44">
        <f t="shared" si="0"/>
        <v>5</v>
      </c>
      <c r="F20" s="44">
        <f t="shared" si="0"/>
      </c>
      <c r="G20" s="44">
        <f>IF(ISNUMBER(G18),G19-G18+1,"")</f>
      </c>
      <c r="H20" s="44">
        <f t="shared" si="0"/>
      </c>
      <c r="I20" s="44">
        <f>IF(ISNUMBER(I18),I19-I18+1,"")</f>
      </c>
      <c r="J20" s="44">
        <f t="shared" si="0"/>
      </c>
      <c r="K20" s="44">
        <f t="shared" si="0"/>
      </c>
      <c r="L20" s="44">
        <f>IF(ISNUMBER(L18),L19-EL18+1,"")</f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9" t="s">
        <v>89</v>
      </c>
      <c r="C22" s="75" t="s">
        <v>90</v>
      </c>
      <c r="D22" s="76" t="s">
        <v>91</v>
      </c>
      <c r="E22" s="77" t="s">
        <v>92</v>
      </c>
      <c r="F22" s="199" t="s">
        <v>131</v>
      </c>
      <c r="G22" s="200"/>
      <c r="H22" s="201"/>
      <c r="I22" s="81" t="s">
        <v>90</v>
      </c>
      <c r="J22" s="76" t="s">
        <v>91</v>
      </c>
      <c r="K22" s="76" t="s">
        <v>92</v>
      </c>
      <c r="L22" s="199" t="s">
        <v>131</v>
      </c>
      <c r="M22" s="200"/>
      <c r="N22" s="201"/>
    </row>
    <row r="23" spans="1:14" s="2" customFormat="1" ht="15">
      <c r="A23" s="11"/>
      <c r="B23" s="220"/>
      <c r="C23" s="161"/>
      <c r="D23" s="161"/>
      <c r="E23" s="20" t="s">
        <v>94</v>
      </c>
      <c r="F23" s="192"/>
      <c r="G23" s="193"/>
      <c r="H23" s="194"/>
      <c r="I23" s="80"/>
      <c r="J23" s="20"/>
      <c r="K23" s="20" t="s">
        <v>93</v>
      </c>
      <c r="L23" s="192"/>
      <c r="M23" s="193"/>
      <c r="N23" s="194"/>
    </row>
    <row r="24" spans="1:14" s="2" customFormat="1" ht="18.75" customHeight="1">
      <c r="A24" s="11"/>
      <c r="B24" s="220"/>
      <c r="C24" s="162"/>
      <c r="D24" s="162"/>
      <c r="E24" s="78" t="s">
        <v>97</v>
      </c>
      <c r="F24" s="192"/>
      <c r="G24" s="193"/>
      <c r="H24" s="194"/>
      <c r="I24" s="80"/>
      <c r="J24" s="20"/>
      <c r="K24" s="79" t="s">
        <v>95</v>
      </c>
      <c r="L24" s="192"/>
      <c r="M24" s="193"/>
      <c r="N24" s="194"/>
    </row>
    <row r="25" spans="1:14" s="2" customFormat="1" ht="18.75" customHeight="1">
      <c r="A25" s="11" t="s">
        <v>96</v>
      </c>
      <c r="B25" s="220"/>
      <c r="C25" s="161"/>
      <c r="D25" s="161"/>
      <c r="E25" s="20" t="s">
        <v>95</v>
      </c>
      <c r="F25" s="192"/>
      <c r="G25" s="193"/>
      <c r="H25" s="194"/>
      <c r="I25" s="80"/>
      <c r="J25" s="20"/>
      <c r="K25" s="20" t="s">
        <v>97</v>
      </c>
      <c r="L25" s="192"/>
      <c r="M25" s="193"/>
      <c r="N25" s="194"/>
    </row>
    <row r="26" spans="1:14" s="2" customFormat="1" ht="18.75" customHeight="1">
      <c r="A26" s="11"/>
      <c r="B26" s="221"/>
      <c r="C26" s="161"/>
      <c r="D26" s="161"/>
      <c r="E26" s="164" t="s">
        <v>93</v>
      </c>
      <c r="F26" s="192"/>
      <c r="G26" s="193"/>
      <c r="H26" s="194"/>
      <c r="I26" s="80"/>
      <c r="J26" s="20"/>
      <c r="K26" s="20" t="s">
        <v>94</v>
      </c>
      <c r="L26" s="192"/>
      <c r="M26" s="193"/>
      <c r="N26" s="194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178</v>
      </c>
      <c r="E29" s="112" t="s">
        <v>179</v>
      </c>
      <c r="F29" s="112" t="s">
        <v>180</v>
      </c>
      <c r="G29" s="112" t="s">
        <v>181</v>
      </c>
      <c r="H29" s="112" t="s">
        <v>182</v>
      </c>
      <c r="I29" s="112" t="s">
        <v>144</v>
      </c>
      <c r="J29" s="112"/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140</v>
      </c>
      <c r="C30" s="123"/>
      <c r="D30" s="124"/>
      <c r="E30" s="124"/>
      <c r="F30" s="124"/>
      <c r="G30" s="124"/>
      <c r="H30" s="124"/>
      <c r="I30" s="124"/>
      <c r="J30" s="124"/>
      <c r="K30" s="124">
        <v>0.27708333333333335</v>
      </c>
      <c r="L30" s="125"/>
      <c r="M30" s="117">
        <f>SUM(C30:L30)</f>
        <v>0.27708333333333335</v>
      </c>
      <c r="N30" s="126"/>
    </row>
    <row r="31" spans="1:14" s="2" customFormat="1" ht="13.5" customHeight="1">
      <c r="A31" s="11"/>
      <c r="B31" s="106" t="s">
        <v>34</v>
      </c>
      <c r="C31" s="114"/>
      <c r="D31" s="32">
        <v>0.27708333333333335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0.27708333333333335</v>
      </c>
      <c r="N31" s="122"/>
    </row>
    <row r="32" spans="1:15" s="2" customFormat="1" ht="13.5" customHeight="1">
      <c r="A32" s="11"/>
      <c r="B32" s="107" t="s">
        <v>35</v>
      </c>
      <c r="C32" s="130"/>
      <c r="D32" s="131">
        <v>0.27708333333333335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0.27708333333333335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170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30" t="s">
        <v>139</v>
      </c>
      <c r="C35" s="202" t="s">
        <v>197</v>
      </c>
      <c r="D35" s="198"/>
      <c r="E35" s="202"/>
      <c r="F35" s="198"/>
      <c r="G35" s="202"/>
      <c r="H35" s="198"/>
      <c r="I35" s="197"/>
      <c r="J35" s="198"/>
      <c r="K35" s="197"/>
      <c r="L35" s="198"/>
      <c r="M35" s="206"/>
      <c r="N35" s="207"/>
    </row>
    <row r="36" spans="1:14" s="2" customFormat="1" ht="19.5" customHeight="1">
      <c r="A36" s="11"/>
      <c r="B36" s="231"/>
      <c r="C36" s="197"/>
      <c r="D36" s="198"/>
      <c r="E36" s="197"/>
      <c r="F36" s="198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231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231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231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231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232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7"/>
      <c r="M42" s="47"/>
      <c r="N42" s="11"/>
    </row>
    <row r="43" spans="1:14" s="2" customFormat="1" ht="15">
      <c r="A43" s="11"/>
      <c r="B43" s="196" t="s">
        <v>138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1:14" s="2" customFormat="1" ht="12" customHeight="1">
      <c r="A44" s="11">
        <v>4</v>
      </c>
      <c r="B44" s="186" t="s">
        <v>193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</row>
    <row r="45" spans="1:14" s="2" customFormat="1" ht="12" customHeight="1">
      <c r="A45" s="169">
        <v>0.5395833333333333</v>
      </c>
      <c r="B45" s="190" t="s">
        <v>194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91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9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9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9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9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9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33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5"/>
    </row>
    <row r="55" spans="2:15" s="51" customFormat="1" ht="12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130</v>
      </c>
      <c r="N55" s="88" t="s">
        <v>126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135</v>
      </c>
      <c r="F56" s="89" t="s">
        <v>50</v>
      </c>
      <c r="G56" s="93" t="s">
        <v>51</v>
      </c>
      <c r="H56" s="93" t="s">
        <v>52</v>
      </c>
      <c r="I56" s="93" t="s">
        <v>53</v>
      </c>
      <c r="J56" s="225" t="s">
        <v>54</v>
      </c>
      <c r="K56" s="226"/>
      <c r="L56" s="227"/>
      <c r="M56" s="228" t="s">
        <v>55</v>
      </c>
      <c r="N56" s="229"/>
      <c r="O56" s="8"/>
    </row>
    <row r="57" spans="2:15" s="51" customFormat="1" ht="22.5" customHeight="1">
      <c r="B57" s="98" t="s">
        <v>56</v>
      </c>
      <c r="C57" s="55">
        <v>-161.2</v>
      </c>
      <c r="D57" s="55">
        <v>-161.3</v>
      </c>
      <c r="E57" s="96" t="s">
        <v>57</v>
      </c>
      <c r="F57" s="55">
        <v>26.8</v>
      </c>
      <c r="G57" s="55">
        <v>27.2</v>
      </c>
      <c r="H57" s="97" t="s">
        <v>188</v>
      </c>
      <c r="I57" s="142">
        <v>0</v>
      </c>
      <c r="J57" s="56" t="s">
        <v>141</v>
      </c>
      <c r="K57" s="213">
        <v>7.2</v>
      </c>
      <c r="L57" s="214"/>
      <c r="M57" s="213" t="s">
        <v>184</v>
      </c>
      <c r="N57" s="215"/>
      <c r="O57" s="7"/>
    </row>
    <row r="58" spans="2:15" s="51" customFormat="1" ht="22.5" customHeight="1">
      <c r="B58" s="98" t="s">
        <v>58</v>
      </c>
      <c r="C58" s="55">
        <v>-155.2</v>
      </c>
      <c r="D58" s="55">
        <v>-155.3</v>
      </c>
      <c r="E58" s="97" t="s">
        <v>146</v>
      </c>
      <c r="F58" s="142">
        <v>39</v>
      </c>
      <c r="G58" s="142">
        <v>35</v>
      </c>
      <c r="H58" s="97" t="s">
        <v>143</v>
      </c>
      <c r="I58" s="142">
        <v>0</v>
      </c>
      <c r="J58" s="56" t="s">
        <v>142</v>
      </c>
      <c r="K58" s="213">
        <v>7.2</v>
      </c>
      <c r="L58" s="214"/>
      <c r="M58" s="213" t="s">
        <v>184</v>
      </c>
      <c r="N58" s="215"/>
      <c r="O58" s="7"/>
    </row>
    <row r="59" spans="2:15" s="51" customFormat="1" ht="22.5" customHeight="1">
      <c r="B59" s="98" t="s">
        <v>59</v>
      </c>
      <c r="C59" s="55">
        <v>-205.2</v>
      </c>
      <c r="D59" s="55">
        <v>-205.2</v>
      </c>
      <c r="E59" s="97" t="s">
        <v>158</v>
      </c>
      <c r="F59" s="57">
        <v>20</v>
      </c>
      <c r="G59" s="57">
        <v>20</v>
      </c>
      <c r="H59" s="97" t="s">
        <v>177</v>
      </c>
      <c r="I59" s="142">
        <v>0</v>
      </c>
      <c r="J59" s="58" t="s">
        <v>88</v>
      </c>
      <c r="K59" s="213">
        <v>7.2</v>
      </c>
      <c r="L59" s="214"/>
      <c r="M59" s="213" t="s">
        <v>185</v>
      </c>
      <c r="N59" s="215"/>
      <c r="O59" s="7"/>
    </row>
    <row r="60" spans="2:15" s="51" customFormat="1" ht="22.5" customHeight="1">
      <c r="B60" s="98" t="s">
        <v>60</v>
      </c>
      <c r="C60" s="55">
        <v>-121.9</v>
      </c>
      <c r="D60" s="55">
        <v>-122.3</v>
      </c>
      <c r="E60" s="97" t="s">
        <v>159</v>
      </c>
      <c r="F60" s="57">
        <v>40</v>
      </c>
      <c r="G60" s="57">
        <v>40</v>
      </c>
      <c r="H60" s="97" t="s">
        <v>86</v>
      </c>
      <c r="I60" s="142">
        <v>0</v>
      </c>
      <c r="J60" s="56" t="s">
        <v>61</v>
      </c>
      <c r="K60" s="213">
        <v>7.2</v>
      </c>
      <c r="L60" s="214"/>
      <c r="M60" s="213" t="s">
        <v>186</v>
      </c>
      <c r="N60" s="215"/>
      <c r="O60" s="7"/>
    </row>
    <row r="61" spans="2:15" s="51" customFormat="1" ht="22.5" customHeight="1">
      <c r="B61" s="98" t="s">
        <v>62</v>
      </c>
      <c r="C61" s="55">
        <v>34.2</v>
      </c>
      <c r="D61" s="55">
        <v>32.2</v>
      </c>
      <c r="E61" s="97" t="s">
        <v>129</v>
      </c>
      <c r="F61" s="57">
        <v>50</v>
      </c>
      <c r="G61" s="57">
        <v>50</v>
      </c>
      <c r="H61" s="96" t="s">
        <v>63</v>
      </c>
      <c r="I61" s="144">
        <v>0</v>
      </c>
      <c r="J61" s="216" t="s">
        <v>64</v>
      </c>
      <c r="K61" s="183"/>
      <c r="L61" s="184"/>
      <c r="M61" s="184"/>
      <c r="N61" s="185"/>
      <c r="O61" s="7"/>
    </row>
    <row r="62" spans="2:15" s="51" customFormat="1" ht="22.5" customHeight="1">
      <c r="B62" s="98" t="s">
        <v>65</v>
      </c>
      <c r="C62" s="55">
        <v>30.4</v>
      </c>
      <c r="D62" s="55">
        <v>28.2</v>
      </c>
      <c r="E62" s="97" t="s">
        <v>160</v>
      </c>
      <c r="F62" s="57">
        <v>270</v>
      </c>
      <c r="G62" s="57">
        <v>270</v>
      </c>
      <c r="H62" s="96" t="s">
        <v>147</v>
      </c>
      <c r="I62" s="144">
        <v>0</v>
      </c>
      <c r="J62" s="217"/>
      <c r="K62" s="203"/>
      <c r="L62" s="204"/>
      <c r="M62" s="204"/>
      <c r="N62" s="205"/>
      <c r="O62" s="7"/>
    </row>
    <row r="63" spans="2:15" s="51" customFormat="1" ht="22.5" customHeight="1">
      <c r="B63" s="98" t="s">
        <v>66</v>
      </c>
      <c r="C63" s="55">
        <v>27.8</v>
      </c>
      <c r="D63" s="55">
        <v>25.4</v>
      </c>
      <c r="E63" s="97" t="s">
        <v>161</v>
      </c>
      <c r="F63" s="59">
        <v>4.6</v>
      </c>
      <c r="G63" s="59">
        <v>4.6</v>
      </c>
      <c r="H63" s="96" t="s">
        <v>148</v>
      </c>
      <c r="I63" s="144">
        <v>0</v>
      </c>
      <c r="J63" s="217"/>
      <c r="K63" s="203"/>
      <c r="L63" s="204"/>
      <c r="M63" s="204"/>
      <c r="N63" s="205"/>
      <c r="O63" s="7"/>
    </row>
    <row r="64" spans="2:15" s="51" customFormat="1" ht="22.5" customHeight="1">
      <c r="B64" s="98" t="s">
        <v>67</v>
      </c>
      <c r="C64" s="55">
        <v>27.2</v>
      </c>
      <c r="D64" s="55">
        <v>24.8</v>
      </c>
      <c r="E64" s="97" t="s">
        <v>162</v>
      </c>
      <c r="F64" s="59">
        <v>0.4</v>
      </c>
      <c r="G64" s="61">
        <v>0.4</v>
      </c>
      <c r="H64" s="101"/>
      <c r="I64" s="87"/>
      <c r="J64" s="217"/>
      <c r="K64" s="203"/>
      <c r="L64" s="204"/>
      <c r="M64" s="204"/>
      <c r="N64" s="205"/>
      <c r="O64" s="7"/>
    </row>
    <row r="65" spans="2:15" s="51" customFormat="1" ht="22.5" customHeight="1">
      <c r="B65" s="99" t="s">
        <v>110</v>
      </c>
      <c r="C65" s="60">
        <v>2.35E-05</v>
      </c>
      <c r="D65" s="60">
        <v>2.41E-05</v>
      </c>
      <c r="E65" s="96" t="s">
        <v>68</v>
      </c>
      <c r="F65" s="55">
        <v>19.2</v>
      </c>
      <c r="G65" s="61">
        <v>19.5</v>
      </c>
      <c r="H65" s="97" t="s">
        <v>87</v>
      </c>
      <c r="I65" s="61" t="s">
        <v>183</v>
      </c>
      <c r="J65" s="217"/>
      <c r="K65" s="203"/>
      <c r="L65" s="204"/>
      <c r="M65" s="204"/>
      <c r="N65" s="205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149</v>
      </c>
      <c r="F66" s="141">
        <v>70.5</v>
      </c>
      <c r="G66" s="168">
        <v>71.2</v>
      </c>
      <c r="H66" s="102" t="s">
        <v>163</v>
      </c>
      <c r="I66" s="143" t="s">
        <v>183</v>
      </c>
      <c r="J66" s="218"/>
      <c r="K66" s="222"/>
      <c r="L66" s="223"/>
      <c r="M66" s="223"/>
      <c r="N66" s="224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134</v>
      </c>
      <c r="J69" s="67" t="s">
        <v>100</v>
      </c>
      <c r="K69" s="82" t="s">
        <v>109</v>
      </c>
      <c r="L69" s="82" t="s">
        <v>101</v>
      </c>
      <c r="M69" s="67" t="s">
        <v>102</v>
      </c>
      <c r="N69" s="83" t="s">
        <v>103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150</v>
      </c>
      <c r="C71" s="70" t="s">
        <v>151</v>
      </c>
      <c r="D71" s="69" t="s">
        <v>104</v>
      </c>
      <c r="E71" s="70" t="s">
        <v>123</v>
      </c>
      <c r="F71" s="70" t="s">
        <v>152</v>
      </c>
      <c r="G71" s="70" t="s">
        <v>124</v>
      </c>
      <c r="H71" s="70" t="s">
        <v>153</v>
      </c>
      <c r="I71" s="70" t="s">
        <v>105</v>
      </c>
      <c r="J71" s="70" t="s">
        <v>125</v>
      </c>
      <c r="K71" s="70" t="s">
        <v>120</v>
      </c>
      <c r="L71" s="70" t="s">
        <v>121</v>
      </c>
      <c r="M71" s="70" t="s">
        <v>106</v>
      </c>
      <c r="N71" s="86" t="s">
        <v>122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8" t="s">
        <v>115</v>
      </c>
      <c r="C75" s="195"/>
      <c r="D75" s="153">
        <v>0</v>
      </c>
      <c r="E75" s="195" t="s">
        <v>112</v>
      </c>
      <c r="F75" s="195"/>
      <c r="G75" s="156">
        <v>0</v>
      </c>
      <c r="H75" s="195" t="s">
        <v>164</v>
      </c>
      <c r="I75" s="195"/>
      <c r="J75" s="153">
        <v>0</v>
      </c>
      <c r="K75" s="195" t="s">
        <v>165</v>
      </c>
      <c r="L75" s="195"/>
      <c r="M75" s="158">
        <v>0</v>
      </c>
      <c r="N75" s="62"/>
      <c r="O75" s="9"/>
    </row>
    <row r="76" spans="2:15" s="51" customFormat="1" ht="18.75" customHeight="1">
      <c r="B76" s="177" t="s">
        <v>116</v>
      </c>
      <c r="C76" s="178"/>
      <c r="D76" s="154">
        <v>0</v>
      </c>
      <c r="E76" s="178" t="s">
        <v>166</v>
      </c>
      <c r="F76" s="178"/>
      <c r="G76" s="154">
        <v>0</v>
      </c>
      <c r="H76" s="178" t="s">
        <v>167</v>
      </c>
      <c r="I76" s="178"/>
      <c r="J76" s="154">
        <v>0</v>
      </c>
      <c r="K76" s="178" t="s">
        <v>168</v>
      </c>
      <c r="L76" s="178"/>
      <c r="M76" s="159">
        <v>0</v>
      </c>
      <c r="N76" s="62"/>
      <c r="O76" s="9"/>
    </row>
    <row r="77" spans="2:15" s="51" customFormat="1" ht="18.75" customHeight="1">
      <c r="B77" s="177" t="s">
        <v>117</v>
      </c>
      <c r="C77" s="178"/>
      <c r="D77" s="154">
        <v>0</v>
      </c>
      <c r="E77" s="178" t="s">
        <v>169</v>
      </c>
      <c r="F77" s="178"/>
      <c r="G77" s="154">
        <v>0</v>
      </c>
      <c r="H77" s="178" t="s">
        <v>128</v>
      </c>
      <c r="I77" s="178"/>
      <c r="J77" s="157">
        <v>0</v>
      </c>
      <c r="K77" s="178" t="s">
        <v>170</v>
      </c>
      <c r="L77" s="178"/>
      <c r="M77" s="159">
        <v>0</v>
      </c>
      <c r="N77" s="62"/>
      <c r="O77" s="9"/>
    </row>
    <row r="78" spans="2:15" s="51" customFormat="1" ht="18.75" customHeight="1">
      <c r="B78" s="177" t="s">
        <v>118</v>
      </c>
      <c r="C78" s="178"/>
      <c r="D78" s="154">
        <v>0</v>
      </c>
      <c r="E78" s="178" t="s">
        <v>171</v>
      </c>
      <c r="F78" s="178"/>
      <c r="G78" s="154">
        <v>0</v>
      </c>
      <c r="H78" s="178" t="s">
        <v>154</v>
      </c>
      <c r="I78" s="178"/>
      <c r="J78" s="154">
        <v>0</v>
      </c>
      <c r="K78" s="178" t="s">
        <v>127</v>
      </c>
      <c r="L78" s="178"/>
      <c r="M78" s="159">
        <v>0</v>
      </c>
      <c r="N78" s="62"/>
      <c r="O78" s="9"/>
    </row>
    <row r="79" spans="2:15" s="51" customFormat="1" ht="18.75" customHeight="1">
      <c r="B79" s="177" t="s">
        <v>119</v>
      </c>
      <c r="C79" s="178"/>
      <c r="D79" s="154">
        <v>0</v>
      </c>
      <c r="E79" s="178" t="s">
        <v>113</v>
      </c>
      <c r="F79" s="178"/>
      <c r="G79" s="154">
        <v>0</v>
      </c>
      <c r="H79" s="178" t="s">
        <v>172</v>
      </c>
      <c r="I79" s="178"/>
      <c r="J79" s="157">
        <v>0</v>
      </c>
      <c r="K79" s="178" t="s">
        <v>155</v>
      </c>
      <c r="L79" s="178"/>
      <c r="M79" s="159">
        <v>0</v>
      </c>
      <c r="N79" s="62"/>
      <c r="O79" s="9"/>
    </row>
    <row r="80" spans="2:15" s="51" customFormat="1" ht="18.75" customHeight="1">
      <c r="B80" s="177" t="s">
        <v>99</v>
      </c>
      <c r="C80" s="178"/>
      <c r="D80" s="154">
        <v>0</v>
      </c>
      <c r="E80" s="178" t="s">
        <v>173</v>
      </c>
      <c r="F80" s="178"/>
      <c r="G80" s="154">
        <v>0</v>
      </c>
      <c r="H80" s="178" t="s">
        <v>156</v>
      </c>
      <c r="I80" s="178"/>
      <c r="J80" s="157">
        <v>0</v>
      </c>
      <c r="K80" s="178" t="s">
        <v>111</v>
      </c>
      <c r="L80" s="178"/>
      <c r="M80" s="159">
        <v>0</v>
      </c>
      <c r="N80" s="62"/>
      <c r="O80" s="9"/>
    </row>
    <row r="81" spans="2:15" s="51" customFormat="1" ht="18.75" customHeight="1">
      <c r="B81" s="177" t="s">
        <v>107</v>
      </c>
      <c r="C81" s="178"/>
      <c r="D81" s="154">
        <v>0</v>
      </c>
      <c r="E81" s="178" t="s">
        <v>174</v>
      </c>
      <c r="F81" s="178"/>
      <c r="G81" s="154">
        <v>0</v>
      </c>
      <c r="H81" s="178" t="s">
        <v>175</v>
      </c>
      <c r="I81" s="178"/>
      <c r="J81" s="154">
        <v>0</v>
      </c>
      <c r="K81" s="178" t="s">
        <v>157</v>
      </c>
      <c r="L81" s="178"/>
      <c r="M81" s="159">
        <v>0</v>
      </c>
      <c r="N81" s="62"/>
      <c r="O81" s="165"/>
    </row>
    <row r="82" spans="2:15" s="51" customFormat="1" ht="18.75" customHeight="1">
      <c r="B82" s="212" t="s">
        <v>108</v>
      </c>
      <c r="C82" s="189"/>
      <c r="D82" s="155">
        <v>0</v>
      </c>
      <c r="E82" s="189" t="s">
        <v>114</v>
      </c>
      <c r="F82" s="189"/>
      <c r="G82" s="155">
        <v>0</v>
      </c>
      <c r="H82" s="189" t="s">
        <v>176</v>
      </c>
      <c r="I82" s="189"/>
      <c r="J82" s="155">
        <v>0</v>
      </c>
      <c r="K82" s="189"/>
      <c r="L82" s="189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0" t="s">
        <v>190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1" customFormat="1" ht="12" customHeight="1">
      <c r="B86" s="174" t="s">
        <v>198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9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I37:J37"/>
    <mergeCell ref="K37:L37"/>
    <mergeCell ref="C39:D39"/>
    <mergeCell ref="E38:F38"/>
    <mergeCell ref="M37:N37"/>
    <mergeCell ref="M40:N40"/>
    <mergeCell ref="M35:N35"/>
    <mergeCell ref="M36:N36"/>
    <mergeCell ref="M39:N39"/>
    <mergeCell ref="G39:H39"/>
    <mergeCell ref="I39:J39"/>
    <mergeCell ref="E40:F40"/>
    <mergeCell ref="E39:F39"/>
    <mergeCell ref="K40:L40"/>
    <mergeCell ref="E37:F37"/>
    <mergeCell ref="G37:H37"/>
    <mergeCell ref="C36:D36"/>
    <mergeCell ref="C40:D40"/>
    <mergeCell ref="B91:N91"/>
    <mergeCell ref="G38:H38"/>
    <mergeCell ref="I38:J38"/>
    <mergeCell ref="K38:L38"/>
    <mergeCell ref="M38:N38"/>
    <mergeCell ref="K62:N62"/>
    <mergeCell ref="M41:N41"/>
    <mergeCell ref="C37:D37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E35:F35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2020-12-05T16:34:43Z</dcterms:modified>
  <cp:category/>
  <cp:version/>
  <cp:contentType/>
  <cp:contentStatus/>
</cp:coreProperties>
</file>