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8268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<sst xmlns="http://schemas.openxmlformats.org/spreadsheetml/2006/main" count="228" uniqueCount="209">
  <si>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</si>
  <si>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</si>
  <si>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</si>
  <si>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</si>
  <si>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</si>
  <si>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</si>
  <si>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</si>
  <si>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</si>
  <si>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</si>
  <si>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</si>
  <si>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</si>
  <si>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</si>
  <si>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</si>
  <si>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</si>
  <si>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</si>
  <si>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</si>
  <si>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</si>
  <si>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</si>
  <si>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</si>
  <si>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</si>
  <si>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</si>
  <si>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</si>
  <si>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</si>
  <si>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</si>
  <si>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</si>
  <si>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</si>
  <si>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</si>
  <si>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</si>
  <si>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</si>
  <si>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</si>
  <si>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</si>
  <si>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</si>
  <si>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</si>
  <si>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</si>
  <si>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</si>
  <si>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</si>
  <si>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</si>
  <si>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</si>
  <si>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</si>
  <si>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</si>
  <si>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</si>
  <si>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</si>
  <si>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</si>
  <si>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</si>
  <si>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</si>
  <si>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</si>
  <si>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</si>
  <si>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</si>
  <si>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</si>
  <si>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</si>
  <si>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</si>
  <si>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</si>
  <si>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</si>
  <si>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</si>
  <si>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</si>
  <si>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</si>
  <si>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</si>
  <si>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</si>
  <si>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</si>
  <si>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</si>
  <si>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</si>
  <si>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</si>
  <si>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</si>
  <si>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PT30 #2</t>
  </si>
  <si>
    <t>Charcoal</t>
  </si>
  <si>
    <t>Real deal</t>
  </si>
  <si>
    <t>IC-G</t>
  </si>
  <si>
    <t>Air in</t>
  </si>
  <si>
    <t>Air out</t>
  </si>
  <si>
    <t>Glycol in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</si>
  <si>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</si>
  <si>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</si>
  <si>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</si>
  <si>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</si>
  <si>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</si>
  <si>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</si>
  <si>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</si>
  <si>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</si>
  <si>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</si>
  <si>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</si>
  <si>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</si>
  <si>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</si>
  <si>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</si>
  <si>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</si>
  <si>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</si>
  <si>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</si>
  <si>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</si>
  <si>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</si>
  <si>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</si>
  <si>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</si>
  <si>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</si>
  <si>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</si>
  <si>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Flat</t>
  </si>
  <si>
    <t>시작</t>
  </si>
  <si>
    <t>종료</t>
  </si>
  <si>
    <t>필터</t>
  </si>
  <si>
    <t>I</t>
  </si>
  <si>
    <t>`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</si>
  <si>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</si>
  <si>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</si>
  <si>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</si>
  <si>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</si>
  <si>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</si>
  <si>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</si>
  <si>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</si>
  <si>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</si>
  <si>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</si>
  <si>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</si>
  <si>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</si>
  <si>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</si>
  <si>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</si>
  <si>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</si>
  <si>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</si>
  <si>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</si>
  <si>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칠러 누수</t>
  </si>
  <si>
    <t>칠러 동작상태</t>
  </si>
  <si>
    <t>칠러 냉각수량 (주1회)</t>
  </si>
  <si>
    <t>R2000 누수여부</t>
  </si>
  <si>
    <t>카메라 냉각호스</t>
  </si>
  <si>
    <t>R2000 소음</t>
  </si>
  <si>
    <t>R2000 냉각수량 (주1회)</t>
  </si>
  <si>
    <t>TCS Agent 연결상태</t>
  </si>
  <si>
    <t>ICS HDD 여유공간</t>
  </si>
  <si>
    <t>관측전 주경 냉각팬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</si>
  <si>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</si>
  <si>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</si>
  <si>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</si>
  <si>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</si>
  <si>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</si>
  <si>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</si>
  <si>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</si>
  <si>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</si>
  <si>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</si>
  <si>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</si>
  <si>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</si>
  <si>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</si>
  <si>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</si>
  <si>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</si>
  <si>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</si>
  <si>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</si>
  <si>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</si>
  <si>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</si>
  <si>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</si>
  <si>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</si>
  <si>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</si>
  <si>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Sp gas (psi)</t>
  </si>
  <si>
    <t>온도단위:</t>
  </si>
  <si>
    <t>RA Track
Error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</si>
  <si>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</si>
  <si>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</si>
  <si>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</si>
  <si>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</si>
  <si>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</si>
  <si>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</si>
  <si>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</si>
  <si>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</si>
  <si>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</si>
  <si>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</si>
  <si>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</si>
  <si>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</si>
  <si>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</si>
  <si>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PC-TCS
Disabled</t>
  </si>
  <si>
    <t>HE 냉각수
유량(GPM)</t>
  </si>
  <si>
    <t>Dry air flow(SCFH)</t>
  </si>
  <si>
    <t>김부진</t>
  </si>
  <si>
    <t>SA</t>
  </si>
  <si>
    <t>NW</t>
  </si>
  <si>
    <t>ALL</t>
  </si>
  <si>
    <t>ALL</t>
  </si>
  <si>
    <t>B</t>
  </si>
  <si>
    <t>V</t>
  </si>
  <si>
    <t>R</t>
  </si>
  <si>
    <t>장비실온도</t>
  </si>
  <si>
    <t>OSU_ICIMACS_v7.2</t>
  </si>
  <si>
    <t>KX2016-03-23:1381</t>
  </si>
  <si>
    <t>장비실습도
(RH %)</t>
  </si>
  <si>
    <t>KX2015-11-02:1324</t>
  </si>
  <si>
    <t>PT13 
gas (psi)</t>
  </si>
  <si>
    <t>IC-
K/M/T/N</t>
  </si>
  <si>
    <t>KS2016-01-03:1370</t>
  </si>
  <si>
    <t>PT30 #2
gas (psi)</t>
  </si>
  <si>
    <t>IC Down</t>
  </si>
  <si>
    <t>Remarks</t>
  </si>
  <si>
    <t>IC Dead</t>
  </si>
  <si>
    <t>KVM Down</t>
  </si>
  <si>
    <t>돔 습도
(RH %)</t>
  </si>
  <si>
    <t>칠러
설정온도</t>
  </si>
  <si>
    <t>주경면 CO2 청소
(주1회)</t>
  </si>
  <si>
    <t>주경냉각 호스누수</t>
  </si>
  <si>
    <t>HE 호스누수</t>
  </si>
  <si>
    <t>관측전 진공게이지 off</t>
  </si>
  <si>
    <t>SN</t>
  </si>
  <si>
    <t>45s/28k, 60s/28k, 60s/21k</t>
  </si>
  <si>
    <t>30s/34k, 45s/35k</t>
  </si>
  <si>
    <t>33s/30k, 47s/29k</t>
  </si>
  <si>
    <t>NWN</t>
  </si>
  <si>
    <t>B_012866:14</t>
  </si>
  <si>
    <t>중간</t>
  </si>
  <si>
    <t>고장</t>
  </si>
  <si>
    <t>S_012937:N</t>
  </si>
  <si>
    <t>S_013061:M</t>
  </si>
  <si>
    <t>T_013068</t>
  </si>
  <si>
    <t>BLG, 마지막 번호 225</t>
  </si>
  <si>
    <t>I_013129</t>
  </si>
  <si>
    <t>Live Sutherland Weather Seeing - 저녁:1.5 / 중간:2.0 / 새벽:1.75</t>
  </si>
  <si>
    <t>[17:44] BLG 좌표 이동</t>
  </si>
  <si>
    <t>60s/17k, 55s/24k, 40s/25k</t>
  </si>
  <si>
    <t>24s/20k, 20s/25k</t>
  </si>
  <si>
    <t>35s/20k, 30s/30k, 20s/30k, 20s/42k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</si>
</sst>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7.5"/>
      <name val="Arial"/>
      <family val="2"/>
    </font>
    <font>
      <sz val="8"/>
      <name val="Apple SD 산돌고딕 Neo 일반체"/>
      <family val="3"/>
    </font>
    <font>
      <sz val="8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10"/>
      <name val="Arial"/>
      <family val="2"/>
    </font>
    <font>
      <sz val="7"/>
      <color indexed="10"/>
      <name val="굴림"/>
      <family val="3"/>
    </font>
    <font>
      <sz val="12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7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rgb="FFFEEBD6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/>
      <right/>
      <top style="thin"/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1" fontId="89" fillId="0" borderId="0" xfId="0" applyNumberFormat="1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4" fillId="35" borderId="15" xfId="0" applyFont="1" applyFill="1" applyBorder="1" applyAlignment="1">
      <alignment horizontal="center" vertical="center"/>
    </xf>
    <xf numFmtId="183" fontId="94" fillId="35" borderId="16" xfId="0" applyNumberFormat="1" applyFont="1" applyFill="1" applyBorder="1" applyAlignment="1">
      <alignment horizontal="center" vertical="center"/>
    </xf>
    <xf numFmtId="184" fontId="94" fillId="35" borderId="17" xfId="0" applyNumberFormat="1" applyFont="1" applyFill="1" applyBorder="1" applyAlignment="1">
      <alignment horizontal="center" vertical="center"/>
    </xf>
    <xf numFmtId="184" fontId="94" fillId="35" borderId="18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/>
    </xf>
    <xf numFmtId="0" fontId="101" fillId="0" borderId="21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94" fillId="0" borderId="25" xfId="0" applyFont="1" applyBorder="1" applyAlignment="1">
      <alignment horizontal="center" vertical="center"/>
    </xf>
    <xf numFmtId="20" fontId="94" fillId="0" borderId="25" xfId="0" applyNumberFormat="1" applyFont="1" applyBorder="1" applyAlignment="1">
      <alignment horizontal="center" vertical="center"/>
    </xf>
    <xf numFmtId="0" fontId="94" fillId="0" borderId="26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7" xfId="0" applyFont="1" applyFill="1" applyBorder="1" applyAlignment="1">
      <alignment horizontal="center" vertical="center" wrapText="1"/>
    </xf>
    <xf numFmtId="0" fontId="104" fillId="0" borderId="28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9" xfId="0" applyFont="1" applyFill="1" applyBorder="1" applyAlignment="1">
      <alignment vertical="center"/>
    </xf>
    <xf numFmtId="0" fontId="104" fillId="0" borderId="29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9" xfId="0" applyFont="1" applyFill="1" applyBorder="1" applyAlignment="1">
      <alignment/>
    </xf>
    <xf numFmtId="0" fontId="97" fillId="0" borderId="30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31" xfId="0" applyFont="1" applyFill="1" applyBorder="1" applyAlignment="1">
      <alignment horizontal="center" vertical="center"/>
    </xf>
    <xf numFmtId="0" fontId="103" fillId="0" borderId="31" xfId="0" applyFont="1" applyBorder="1" applyAlignment="1">
      <alignment horizontal="center" vertical="center" wrapText="1"/>
    </xf>
    <xf numFmtId="0" fontId="103" fillId="0" borderId="32" xfId="0" applyFont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0" fontId="103" fillId="0" borderId="23" xfId="0" applyFont="1" applyFill="1" applyBorder="1" applyAlignment="1">
      <alignment horizontal="center" vertical="center" wrapText="1"/>
    </xf>
    <xf numFmtId="0" fontId="96" fillId="0" borderId="34" xfId="0" applyFont="1" applyBorder="1" applyAlignment="1">
      <alignment horizontal="center"/>
    </xf>
    <xf numFmtId="0" fontId="94" fillId="0" borderId="33" xfId="0" applyFont="1" applyBorder="1" applyAlignment="1">
      <alignment horizontal="center" vertical="center"/>
    </xf>
    <xf numFmtId="0" fontId="100" fillId="0" borderId="33" xfId="0" applyFont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/>
    </xf>
    <xf numFmtId="0" fontId="100" fillId="0" borderId="35" xfId="0" applyFont="1" applyFill="1" applyBorder="1" applyAlignment="1">
      <alignment horizontal="center" vertical="center"/>
    </xf>
    <xf numFmtId="187" fontId="105" fillId="37" borderId="10" xfId="0" applyNumberFormat="1" applyFont="1" applyFill="1" applyBorder="1" applyAlignment="1">
      <alignment horizontal="center" vertical="center"/>
    </xf>
    <xf numFmtId="0" fontId="105" fillId="37" borderId="10" xfId="0" applyFont="1" applyFill="1" applyBorder="1" applyAlignment="1">
      <alignment horizontal="center" vertical="center"/>
    </xf>
    <xf numFmtId="0" fontId="100" fillId="0" borderId="33" xfId="0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49" fontId="94" fillId="0" borderId="38" xfId="0" applyNumberFormat="1" applyFont="1" applyFill="1" applyBorder="1" applyAlignment="1">
      <alignment horizontal="center" vertical="center"/>
    </xf>
    <xf numFmtId="0" fontId="94" fillId="35" borderId="39" xfId="0" applyFont="1" applyFill="1" applyBorder="1" applyAlignment="1">
      <alignment horizontal="center" vertical="center"/>
    </xf>
    <xf numFmtId="183" fontId="94" fillId="35" borderId="40" xfId="0" applyNumberFormat="1" applyFont="1" applyFill="1" applyBorder="1" applyAlignment="1">
      <alignment horizontal="center" vertical="center"/>
    </xf>
    <xf numFmtId="183" fontId="94" fillId="0" borderId="41" xfId="0" applyNumberFormat="1" applyFont="1" applyFill="1" applyBorder="1" applyAlignment="1">
      <alignment horizontal="center" vertical="center"/>
    </xf>
    <xf numFmtId="0" fontId="94" fillId="0" borderId="42" xfId="0" applyFont="1" applyFill="1" applyBorder="1" applyAlignment="1">
      <alignment horizontal="center" vertical="center"/>
    </xf>
    <xf numFmtId="183" fontId="94" fillId="34" borderId="43" xfId="0" applyNumberFormat="1" applyFont="1" applyFill="1" applyBorder="1" applyAlignment="1">
      <alignment horizontal="center" vertical="center"/>
    </xf>
    <xf numFmtId="183" fontId="94" fillId="38" borderId="44" xfId="0" applyNumberFormat="1" applyFont="1" applyFill="1" applyBorder="1" applyAlignment="1">
      <alignment horizontal="center" vertical="center"/>
    </xf>
    <xf numFmtId="183" fontId="94" fillId="38" borderId="11" xfId="0" applyNumberFormat="1" applyFont="1" applyFill="1" applyBorder="1" applyAlignment="1">
      <alignment horizontal="center" vertical="center"/>
    </xf>
    <xf numFmtId="183" fontId="94" fillId="38" borderId="45" xfId="0" applyNumberFormat="1" applyFont="1" applyFill="1" applyBorder="1" applyAlignment="1">
      <alignment horizontal="center" vertical="center"/>
    </xf>
    <xf numFmtId="183" fontId="94" fillId="38" borderId="46" xfId="0" applyNumberFormat="1" applyFont="1" applyFill="1" applyBorder="1" applyAlignment="1">
      <alignment horizontal="center" vertical="center"/>
    </xf>
    <xf numFmtId="183" fontId="94" fillId="39" borderId="47" xfId="0" applyNumberFormat="1" applyFont="1" applyFill="1" applyBorder="1" applyAlignment="1">
      <alignment horizontal="center" vertical="center"/>
    </xf>
    <xf numFmtId="183" fontId="94" fillId="39" borderId="48" xfId="0" applyNumberFormat="1" applyFont="1" applyFill="1" applyBorder="1" applyAlignment="1">
      <alignment horizontal="center" vertical="center"/>
    </xf>
    <xf numFmtId="183" fontId="94" fillId="39" borderId="49" xfId="0" applyNumberFormat="1" applyFont="1" applyFill="1" applyBorder="1" applyAlignment="1">
      <alignment horizontal="center" vertical="center"/>
    </xf>
    <xf numFmtId="0" fontId="94" fillId="35" borderId="50" xfId="0" applyFont="1" applyFill="1" applyBorder="1" applyAlignment="1">
      <alignment horizontal="center" vertical="center"/>
    </xf>
    <xf numFmtId="1" fontId="94" fillId="0" borderId="51" xfId="0" applyNumberFormat="1" applyFont="1" applyFill="1" applyBorder="1" applyAlignment="1">
      <alignment horizontal="center" vertical="center"/>
    </xf>
    <xf numFmtId="1" fontId="94" fillId="35" borderId="15" xfId="0" applyNumberFormat="1" applyFont="1" applyFill="1" applyBorder="1" applyAlignment="1">
      <alignment horizontal="center" vertical="center"/>
    </xf>
    <xf numFmtId="1" fontId="94" fillId="35" borderId="17" xfId="0" applyNumberFormat="1" applyFont="1" applyFill="1" applyBorder="1" applyAlignment="1">
      <alignment horizontal="center" vertical="center"/>
    </xf>
    <xf numFmtId="187" fontId="94" fillId="37" borderId="52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53" xfId="0" applyNumberFormat="1" applyFont="1" applyFill="1" applyBorder="1" applyAlignment="1">
      <alignment horizontal="center" vertical="center"/>
    </xf>
    <xf numFmtId="193" fontId="106" fillId="34" borderId="19" xfId="0" applyNumberFormat="1" applyFont="1" applyFill="1" applyBorder="1" applyAlignment="1">
      <alignment horizontal="center" vertical="center"/>
    </xf>
    <xf numFmtId="193" fontId="106" fillId="34" borderId="54" xfId="0" applyNumberFormat="1" applyFont="1" applyFill="1" applyBorder="1" applyAlignment="1">
      <alignment horizontal="center" vertical="center"/>
    </xf>
    <xf numFmtId="193" fontId="106" fillId="34" borderId="55" xfId="0" applyNumberFormat="1" applyFont="1" applyFill="1" applyBorder="1" applyAlignment="1">
      <alignment horizontal="center" vertical="center"/>
    </xf>
    <xf numFmtId="193" fontId="106" fillId="34" borderId="56" xfId="0" applyNumberFormat="1" applyFont="1" applyFill="1" applyBorder="1" applyAlignment="1">
      <alignment horizontal="center" vertical="center"/>
    </xf>
    <xf numFmtId="193" fontId="106" fillId="34" borderId="57" xfId="0" applyNumberFormat="1" applyFont="1" applyFill="1" applyBorder="1" applyAlignment="1">
      <alignment horizontal="center" vertical="center"/>
    </xf>
    <xf numFmtId="193" fontId="106" fillId="34" borderId="58" xfId="0" applyNumberFormat="1" applyFont="1" applyFill="1" applyBorder="1" applyAlignment="1">
      <alignment horizontal="center" vertical="center"/>
    </xf>
    <xf numFmtId="193" fontId="106" fillId="34" borderId="59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58" xfId="0" applyNumberFormat="1" applyFont="1" applyFill="1" applyBorder="1" applyAlignment="1">
      <alignment horizontal="center" vertical="center" wrapText="1"/>
    </xf>
    <xf numFmtId="193" fontId="106" fillId="34" borderId="59" xfId="0" applyNumberFormat="1" applyFont="1" applyFill="1" applyBorder="1" applyAlignment="1" quotePrefix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183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3" fontId="6" fillId="34" borderId="19" xfId="0" applyNumberFormat="1" applyFont="1" applyFill="1" applyBorder="1" applyAlignment="1">
      <alignment horizontal="center" vertical="center"/>
    </xf>
    <xf numFmtId="184" fontId="6" fillId="34" borderId="19" xfId="0" applyNumberFormat="1" applyFont="1" applyFill="1" applyBorder="1" applyAlignment="1">
      <alignment horizontal="center" vertical="center"/>
    </xf>
    <xf numFmtId="1" fontId="6" fillId="36" borderId="19" xfId="0" applyNumberFormat="1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 wrapText="1"/>
    </xf>
    <xf numFmtId="183" fontId="108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108" fillId="34" borderId="11" xfId="0" applyNumberFormat="1" applyFont="1" applyFill="1" applyBorder="1" applyAlignment="1">
      <alignment horizontal="center" vertical="center"/>
    </xf>
    <xf numFmtId="1" fontId="108" fillId="0" borderId="19" xfId="0" applyNumberFormat="1" applyFont="1" applyFill="1" applyBorder="1" applyAlignment="1">
      <alignment horizontal="center" vertical="center"/>
    </xf>
    <xf numFmtId="1" fontId="108" fillId="34" borderId="19" xfId="0" applyNumberFormat="1" applyFont="1" applyFill="1" applyBorder="1" applyAlignment="1">
      <alignment horizontal="center" vertical="center"/>
    </xf>
    <xf numFmtId="1" fontId="108" fillId="0" borderId="35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4" xfId="0" applyNumberFormat="1" applyFont="1" applyFill="1" applyBorder="1" applyAlignment="1">
      <alignment horizontal="center" vertical="center"/>
    </xf>
    <xf numFmtId="20" fontId="6" fillId="34" borderId="64" xfId="0" applyNumberFormat="1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0" fontId="6" fillId="34" borderId="66" xfId="0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0" fontId="109" fillId="0" borderId="13" xfId="0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93" fontId="8" fillId="34" borderId="67" xfId="0" applyNumberFormat="1" applyFont="1" applyFill="1" applyBorder="1" applyAlignment="1">
      <alignment horizontal="center" vertical="center"/>
    </xf>
    <xf numFmtId="185" fontId="8" fillId="34" borderId="67" xfId="0" applyNumberFormat="1" applyFont="1" applyFill="1" applyBorder="1" applyAlignment="1">
      <alignment horizontal="center" vertical="center"/>
    </xf>
    <xf numFmtId="0" fontId="6" fillId="40" borderId="68" xfId="33" applyNumberFormat="1" applyFont="1" applyFill="1" applyBorder="1" applyAlignment="1">
      <alignment horizontal="left" vertical="center"/>
      <protection/>
    </xf>
    <xf numFmtId="0" fontId="6" fillId="40" borderId="0" xfId="33" applyNumberFormat="1" applyFont="1" applyFill="1" applyBorder="1" applyAlignment="1">
      <alignment horizontal="left" vertical="center"/>
      <protection/>
    </xf>
    <xf numFmtId="0" fontId="6" fillId="40" borderId="69" xfId="33" applyNumberFormat="1" applyFont="1" applyFill="1" applyBorder="1" applyAlignment="1">
      <alignment horizontal="left" vertical="center"/>
      <protection/>
    </xf>
    <xf numFmtId="0" fontId="104" fillId="0" borderId="70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71" xfId="0" applyNumberFormat="1" applyFont="1" applyBorder="1" applyAlignment="1">
      <alignment horizontal="left" vertical="center"/>
    </xf>
    <xf numFmtId="0" fontId="108" fillId="40" borderId="68" xfId="33" applyNumberFormat="1" applyFont="1" applyFill="1" applyBorder="1" applyAlignment="1">
      <alignment horizontal="left" vertical="center"/>
      <protection/>
    </xf>
    <xf numFmtId="0" fontId="108" fillId="40" borderId="0" xfId="33" applyNumberFormat="1" applyFont="1" applyFill="1" applyBorder="1" applyAlignment="1">
      <alignment horizontal="left" vertical="center"/>
      <protection/>
    </xf>
    <xf numFmtId="0" fontId="108" fillId="40" borderId="69" xfId="33" applyNumberFormat="1" applyFont="1" applyFill="1" applyBorder="1" applyAlignment="1">
      <alignment horizontal="left" vertical="center"/>
      <protection/>
    </xf>
    <xf numFmtId="0" fontId="103" fillId="0" borderId="59" xfId="0" applyFont="1" applyBorder="1" applyAlignment="1">
      <alignment horizontal="center" vertical="center" wrapText="1"/>
    </xf>
    <xf numFmtId="0" fontId="104" fillId="0" borderId="35" xfId="0" applyNumberFormat="1" applyFont="1" applyBorder="1" applyAlignment="1">
      <alignment horizontal="left" vertical="center"/>
    </xf>
    <xf numFmtId="0" fontId="104" fillId="0" borderId="72" xfId="0" applyNumberFormat="1" applyFont="1" applyBorder="1" applyAlignment="1">
      <alignment horizontal="left" vertical="center"/>
    </xf>
    <xf numFmtId="0" fontId="104" fillId="0" borderId="73" xfId="0" applyNumberFormat="1" applyFont="1" applyBorder="1" applyAlignment="1">
      <alignment horizontal="left" vertical="center"/>
    </xf>
    <xf numFmtId="0" fontId="103" fillId="0" borderId="74" xfId="0" applyFont="1" applyBorder="1" applyAlignment="1">
      <alignment horizontal="center" vertical="center" wrapText="1"/>
    </xf>
    <xf numFmtId="0" fontId="6" fillId="40" borderId="75" xfId="33" applyNumberFormat="1" applyFont="1" applyFill="1" applyBorder="1" applyAlignment="1">
      <alignment horizontal="left" vertical="center"/>
      <protection/>
    </xf>
    <xf numFmtId="0" fontId="6" fillId="40" borderId="76" xfId="33" applyNumberFormat="1" applyFont="1" applyFill="1" applyBorder="1" applyAlignment="1">
      <alignment horizontal="left" vertical="center"/>
      <protection/>
    </xf>
    <xf numFmtId="0" fontId="6" fillId="40" borderId="77" xfId="33" applyNumberFormat="1" applyFont="1" applyFill="1" applyBorder="1" applyAlignment="1">
      <alignment horizontal="left" vertical="center"/>
      <protection/>
    </xf>
    <xf numFmtId="0" fontId="103" fillId="0" borderId="60" xfId="0" applyFont="1" applyBorder="1" applyAlignment="1">
      <alignment horizontal="center" vertical="center" wrapText="1"/>
    </xf>
    <xf numFmtId="49" fontId="26" fillId="34" borderId="33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103" fillId="0" borderId="58" xfId="0" applyFont="1" applyBorder="1" applyAlignment="1">
      <alignment horizontal="center" vertical="center" wrapText="1"/>
    </xf>
    <xf numFmtId="0" fontId="95" fillId="0" borderId="0" xfId="0" applyFont="1" applyBorder="1" applyAlignment="1">
      <alignment horizontal="left" vertical="center"/>
    </xf>
    <xf numFmtId="0" fontId="110" fillId="41" borderId="33" xfId="0" applyNumberFormat="1" applyFont="1" applyFill="1" applyBorder="1" applyAlignment="1">
      <alignment vertical="center" wrapText="1"/>
    </xf>
    <xf numFmtId="0" fontId="110" fillId="41" borderId="13" xfId="0" applyNumberFormat="1" applyFont="1" applyFill="1" applyBorder="1" applyAlignment="1">
      <alignment vertical="center" wrapText="1"/>
    </xf>
    <xf numFmtId="20" fontId="94" fillId="0" borderId="78" xfId="0" applyNumberFormat="1" applyFont="1" applyBorder="1" applyAlignment="1">
      <alignment horizontal="center" vertical="center"/>
    </xf>
    <xf numFmtId="20" fontId="94" fillId="0" borderId="79" xfId="0" applyNumberFormat="1" applyFont="1" applyBorder="1" applyAlignment="1">
      <alignment horizontal="center" vertical="center"/>
    </xf>
    <xf numFmtId="20" fontId="94" fillId="0" borderId="80" xfId="0" applyNumberFormat="1" applyFont="1" applyBorder="1" applyAlignment="1">
      <alignment horizontal="center" vertical="center"/>
    </xf>
    <xf numFmtId="0" fontId="27" fillId="41" borderId="33" xfId="0" applyNumberFormat="1" applyFont="1" applyFill="1" applyBorder="1" applyAlignment="1">
      <alignment vertical="center" wrapText="1"/>
    </xf>
    <xf numFmtId="0" fontId="27" fillId="41" borderId="13" xfId="0" applyNumberFormat="1" applyFont="1" applyFill="1" applyBorder="1" applyAlignment="1">
      <alignment vertical="center" wrapText="1"/>
    </xf>
    <xf numFmtId="0" fontId="99" fillId="0" borderId="70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81" xfId="0" applyFont="1" applyFill="1" applyBorder="1" applyAlignment="1">
      <alignment horizontal="center" vertical="center" wrapText="1"/>
    </xf>
    <xf numFmtId="0" fontId="111" fillId="41" borderId="33" xfId="0" applyNumberFormat="1" applyFont="1" applyFill="1" applyBorder="1" applyAlignment="1">
      <alignment vertical="center" wrapText="1"/>
    </xf>
    <xf numFmtId="0" fontId="111" fillId="41" borderId="13" xfId="0" applyNumberFormat="1" applyFont="1" applyFill="1" applyBorder="1" applyAlignment="1">
      <alignment vertical="center" wrapText="1"/>
    </xf>
    <xf numFmtId="0" fontId="99" fillId="0" borderId="35" xfId="0" applyFont="1" applyFill="1" applyBorder="1" applyAlignment="1">
      <alignment horizontal="center" vertical="center" wrapText="1"/>
    </xf>
    <xf numFmtId="0" fontId="99" fillId="0" borderId="72" xfId="0" applyFont="1" applyFill="1" applyBorder="1" applyAlignment="1">
      <alignment horizontal="center" vertical="center" wrapText="1"/>
    </xf>
    <xf numFmtId="0" fontId="99" fillId="0" borderId="82" xfId="0" applyFont="1" applyFill="1" applyBorder="1" applyAlignment="1">
      <alignment horizontal="center" vertical="center" wrapText="1"/>
    </xf>
    <xf numFmtId="0" fontId="103" fillId="0" borderId="83" xfId="0" applyFont="1" applyBorder="1" applyAlignment="1">
      <alignment horizontal="center" vertical="center" wrapText="1"/>
    </xf>
    <xf numFmtId="14" fontId="104" fillId="0" borderId="84" xfId="0" applyNumberFormat="1" applyFont="1" applyBorder="1" applyAlignment="1">
      <alignment horizontal="left" vertical="center"/>
    </xf>
    <xf numFmtId="0" fontId="104" fillId="0" borderId="85" xfId="0" applyNumberFormat="1" applyFont="1" applyBorder="1" applyAlignment="1">
      <alignment horizontal="left" vertical="center"/>
    </xf>
    <xf numFmtId="0" fontId="104" fillId="0" borderId="86" xfId="0" applyNumberFormat="1" applyFont="1" applyBorder="1" applyAlignment="1">
      <alignment horizontal="left" vertical="center"/>
    </xf>
    <xf numFmtId="0" fontId="103" fillId="0" borderId="87" xfId="0" applyFont="1" applyBorder="1" applyAlignment="1">
      <alignment horizontal="center" vertical="center" wrapText="1"/>
    </xf>
    <xf numFmtId="0" fontId="99" fillId="6" borderId="33" xfId="0" applyFont="1" applyFill="1" applyBorder="1" applyAlignment="1">
      <alignment horizontal="center" vertical="center"/>
    </xf>
    <xf numFmtId="0" fontId="99" fillId="6" borderId="13" xfId="0" applyFont="1" applyFill="1" applyBorder="1" applyAlignment="1">
      <alignment horizontal="center" vertical="center"/>
    </xf>
    <xf numFmtId="0" fontId="99" fillId="6" borderId="88" xfId="0" applyFont="1" applyFill="1" applyBorder="1" applyAlignment="1">
      <alignment horizontal="center" vertical="center"/>
    </xf>
    <xf numFmtId="0" fontId="99" fillId="0" borderId="19" xfId="0" applyFont="1" applyFill="1" applyBorder="1" applyAlignment="1">
      <alignment horizontal="center" vertical="center"/>
    </xf>
    <xf numFmtId="0" fontId="99" fillId="0" borderId="89" xfId="0" applyFont="1" applyFill="1" applyBorder="1" applyAlignment="1">
      <alignment horizontal="center" vertical="center"/>
    </xf>
    <xf numFmtId="0" fontId="99" fillId="0" borderId="90" xfId="0" applyFont="1" applyFill="1" applyBorder="1" applyAlignment="1">
      <alignment horizontal="center" vertical="center"/>
    </xf>
    <xf numFmtId="0" fontId="95" fillId="0" borderId="91" xfId="0" applyFont="1" applyBorder="1" applyAlignment="1">
      <alignment horizontal="center" vertical="center"/>
    </xf>
    <xf numFmtId="0" fontId="95" fillId="0" borderId="92" xfId="0" applyFont="1" applyBorder="1" applyAlignment="1">
      <alignment horizontal="center" vertical="center"/>
    </xf>
    <xf numFmtId="0" fontId="95" fillId="0" borderId="93" xfId="0" applyFont="1" applyBorder="1" applyAlignment="1">
      <alignment horizontal="center" vertical="center"/>
    </xf>
    <xf numFmtId="0" fontId="99" fillId="0" borderId="94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30" xfId="0" applyFont="1" applyFill="1" applyBorder="1" applyAlignment="1">
      <alignment horizontal="center" vertical="center" wrapText="1"/>
    </xf>
    <xf numFmtId="0" fontId="102" fillId="0" borderId="84" xfId="0" applyFont="1" applyBorder="1" applyAlignment="1">
      <alignment horizontal="center" vertical="center"/>
    </xf>
    <xf numFmtId="0" fontId="102" fillId="0" borderId="85" xfId="0" applyFont="1" applyBorder="1" applyAlignment="1">
      <alignment horizontal="center" vertical="center"/>
    </xf>
    <xf numFmtId="0" fontId="102" fillId="0" borderId="86" xfId="0" applyFont="1" applyBorder="1" applyAlignment="1">
      <alignment horizontal="center" vertical="center"/>
    </xf>
    <xf numFmtId="0" fontId="102" fillId="0" borderId="95" xfId="0" applyFont="1" applyBorder="1" applyAlignment="1">
      <alignment horizontal="center" vertical="center"/>
    </xf>
    <xf numFmtId="0" fontId="102" fillId="0" borderId="96" xfId="0" applyFont="1" applyBorder="1" applyAlignment="1">
      <alignment horizontal="center" vertical="center"/>
    </xf>
    <xf numFmtId="0" fontId="95" fillId="0" borderId="19" xfId="0" applyFont="1" applyBorder="1" applyAlignment="1">
      <alignment horizontal="center" vertical="center" wrapText="1"/>
    </xf>
    <xf numFmtId="0" fontId="95" fillId="0" borderId="89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5" fillId="40" borderId="97" xfId="33" applyNumberFormat="1" applyFont="1" applyFill="1" applyBorder="1" applyAlignment="1">
      <alignment horizontal="left" vertical="center"/>
      <protection/>
    </xf>
    <xf numFmtId="0" fontId="5" fillId="40" borderId="98" xfId="33" applyNumberFormat="1" applyFont="1" applyFill="1" applyBorder="1" applyAlignment="1">
      <alignment horizontal="left" vertical="center"/>
      <protection/>
    </xf>
    <xf numFmtId="0" fontId="5" fillId="40" borderId="99" xfId="33" applyNumberFormat="1" applyFont="1" applyFill="1" applyBorder="1" applyAlignment="1">
      <alignment horizontal="left" vertical="center"/>
      <protection/>
    </xf>
    <xf numFmtId="196" fontId="105" fillId="34" borderId="33" xfId="0" applyNumberFormat="1" applyFont="1" applyFill="1" applyBorder="1" applyAlignment="1">
      <alignment horizontal="center" vertical="center"/>
    </xf>
    <xf numFmtId="196" fontId="105" fillId="34" borderId="13" xfId="0" applyNumberFormat="1" applyFont="1" applyFill="1" applyBorder="1" applyAlignment="1">
      <alignment horizontal="center" vertical="center"/>
    </xf>
    <xf numFmtId="183" fontId="108" fillId="34" borderId="19" xfId="0" applyNumberFormat="1" applyFont="1" applyFill="1" applyBorder="1" applyAlignment="1">
      <alignment horizontal="center" vertical="center"/>
    </xf>
    <xf numFmtId="183" fontId="108" fillId="34" borderId="100" xfId="0" applyNumberFormat="1" applyFont="1" applyFill="1" applyBorder="1" applyAlignment="1">
      <alignment horizontal="center" vertical="center"/>
    </xf>
    <xf numFmtId="183" fontId="108" fillId="42" borderId="101" xfId="0" applyNumberFormat="1" applyFont="1" applyFill="1" applyBorder="1" applyAlignment="1">
      <alignment horizontal="center" vertical="center"/>
    </xf>
    <xf numFmtId="183" fontId="108" fillId="42" borderId="102" xfId="0" applyNumberFormat="1" applyFont="1" applyFill="1" applyBorder="1" applyAlignment="1">
      <alignment horizontal="center" vertical="center"/>
    </xf>
    <xf numFmtId="183" fontId="108" fillId="42" borderId="103" xfId="0" applyNumberFormat="1" applyFont="1" applyFill="1" applyBorder="1" applyAlignment="1">
      <alignment horizontal="center" vertical="center"/>
    </xf>
    <xf numFmtId="183" fontId="6" fillId="35" borderId="104" xfId="0" applyNumberFormat="1" applyFont="1" applyFill="1" applyBorder="1" applyAlignment="1">
      <alignment horizontal="center" vertical="center"/>
    </xf>
    <xf numFmtId="183" fontId="6" fillId="35" borderId="10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70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183" fontId="6" fillId="34" borderId="106" xfId="0" applyNumberFormat="1" applyFont="1" applyFill="1" applyBorder="1" applyAlignment="1">
      <alignment horizontal="center" vertical="center"/>
    </xf>
    <xf numFmtId="183" fontId="6" fillId="35" borderId="107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workbookViewId="0" topLeftCell="A1">
      <selection activeCell="G62" sqref="G62"/>
    </sheetView>
  </sheetViews>
  <sheetFormatPr defaultColWidth="10.875" defaultRowHeight="15.75"/>
  <cols>
    <col min="1" max="1" width="0.5" style="38" customWidth="1"/>
    <col min="2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42538</v>
      </c>
      <c r="D3" s="232"/>
      <c r="E3" s="12"/>
      <c r="F3" s="12"/>
      <c r="G3" s="12"/>
      <c r="H3" s="11"/>
      <c r="I3" s="11"/>
      <c r="J3" s="11"/>
      <c r="K3" s="88" t="s">
        <v>44</v>
      </c>
      <c r="L3" s="110">
        <f>(M31-(M32+M33))/M31*100</f>
        <v>100</v>
      </c>
      <c r="M3" s="89" t="s">
        <v>45</v>
      </c>
      <c r="N3" s="110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164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165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46</v>
      </c>
      <c r="H8" s="17" t="s">
        <v>26</v>
      </c>
      <c r="I8" s="24" t="s">
        <v>31</v>
      </c>
      <c r="J8" s="49" t="s">
        <v>34</v>
      </c>
      <c r="K8" s="12"/>
      <c r="L8" s="21">
        <v>1</v>
      </c>
      <c r="M8" s="57" t="s">
        <v>1</v>
      </c>
      <c r="N8" s="58" t="s">
        <v>153</v>
      </c>
    </row>
    <row r="9" spans="1:14" s="2" customFormat="1" ht="13.5" customHeight="1">
      <c r="A9" s="11"/>
      <c r="B9" s="17" t="s">
        <v>8</v>
      </c>
      <c r="C9" s="128">
        <v>0.75</v>
      </c>
      <c r="D9" s="129">
        <v>1.7</v>
      </c>
      <c r="E9" s="129">
        <v>7.01</v>
      </c>
      <c r="F9" s="129">
        <v>45.14</v>
      </c>
      <c r="G9" s="130" t="s">
        <v>195</v>
      </c>
      <c r="H9" s="129">
        <v>27.35</v>
      </c>
      <c r="I9" s="131">
        <v>94</v>
      </c>
      <c r="J9" s="132">
        <v>0</v>
      </c>
      <c r="K9" s="11"/>
      <c r="L9" s="21">
        <v>2</v>
      </c>
      <c r="M9" s="57" t="s">
        <v>2</v>
      </c>
      <c r="N9" s="58" t="s">
        <v>154</v>
      </c>
    </row>
    <row r="10" spans="1:15" s="242" customFormat="1" ht="13.5" customHeight="1">
      <c r="A10" s="133"/>
      <c r="B10" s="240" t="s">
        <v>197</v>
      </c>
      <c r="C10" s="128">
        <v>0.9625</v>
      </c>
      <c r="D10" s="129">
        <v>1.7</v>
      </c>
      <c r="E10" s="129">
        <v>5.06</v>
      </c>
      <c r="F10" s="129">
        <v>56.04</v>
      </c>
      <c r="G10" s="130" t="s">
        <v>195</v>
      </c>
      <c r="H10" s="129">
        <v>32.47</v>
      </c>
      <c r="I10" s="133"/>
      <c r="J10" s="134">
        <v>0</v>
      </c>
      <c r="K10" s="133"/>
      <c r="L10" s="21">
        <v>4</v>
      </c>
      <c r="M10" s="57" t="s">
        <v>40</v>
      </c>
      <c r="N10" s="22" t="s">
        <v>198</v>
      </c>
      <c r="O10" s="241"/>
    </row>
    <row r="11" spans="1:15" s="242" customFormat="1" ht="13.5" customHeight="1" thickBot="1">
      <c r="A11" s="133"/>
      <c r="B11" s="243" t="s">
        <v>9</v>
      </c>
      <c r="C11" s="135">
        <v>0.1840277777777778</v>
      </c>
      <c r="D11" s="136">
        <v>1.5</v>
      </c>
      <c r="E11" s="136">
        <v>5</v>
      </c>
      <c r="F11" s="136">
        <v>63.67</v>
      </c>
      <c r="G11" s="130" t="s">
        <v>166</v>
      </c>
      <c r="H11" s="136">
        <v>29.56</v>
      </c>
      <c r="I11" s="133"/>
      <c r="J11" s="137">
        <v>1</v>
      </c>
      <c r="K11" s="133"/>
      <c r="L11" s="21">
        <v>8</v>
      </c>
      <c r="M11" s="57" t="s">
        <v>3</v>
      </c>
      <c r="N11" s="22"/>
      <c r="O11" s="241"/>
    </row>
    <row r="12" spans="1:15" s="2" customFormat="1" ht="13.5" customHeight="1" thickBot="1">
      <c r="A12" s="11"/>
      <c r="B12" s="25" t="s">
        <v>14</v>
      </c>
      <c r="C12" s="26">
        <f>(24-C9)+C11</f>
        <v>23.43402777777778</v>
      </c>
      <c r="D12" s="27">
        <f>AVERAGE(D9:D11)</f>
        <v>1.6333333333333335</v>
      </c>
      <c r="E12" s="27">
        <f>AVERAGE(E9:E11)</f>
        <v>5.69</v>
      </c>
      <c r="F12" s="28">
        <f>AVERAGE(F9:F11)</f>
        <v>54.95000000000001</v>
      </c>
      <c r="G12" s="11"/>
      <c r="H12" s="29">
        <f>AVERAGE(H9:H11)</f>
        <v>29.793333333333333</v>
      </c>
      <c r="I12" s="11"/>
      <c r="J12" s="30">
        <f>AVERAGE(J9:J11)</f>
        <v>0.3333333333333333</v>
      </c>
      <c r="K12" s="11"/>
      <c r="L12" s="18">
        <v>16</v>
      </c>
      <c r="M12" s="43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75</v>
      </c>
      <c r="D15" s="32" t="s">
        <v>78</v>
      </c>
      <c r="E15" s="32" t="s">
        <v>79</v>
      </c>
      <c r="F15" s="32" t="s">
        <v>80</v>
      </c>
      <c r="G15" s="32" t="s">
        <v>81</v>
      </c>
      <c r="H15" s="32" t="s">
        <v>82</v>
      </c>
      <c r="I15" s="32" t="s">
        <v>83</v>
      </c>
      <c r="J15" s="32" t="s">
        <v>84</v>
      </c>
      <c r="K15" s="32" t="s">
        <v>85</v>
      </c>
      <c r="L15" s="32" t="s">
        <v>86</v>
      </c>
      <c r="M15" s="32" t="s">
        <v>149</v>
      </c>
      <c r="N15" s="31" t="s">
        <v>77</v>
      </c>
    </row>
    <row r="16" spans="1:14" s="2" customFormat="1" ht="18.75" customHeight="1">
      <c r="A16" s="11"/>
      <c r="B16" s="47" t="s">
        <v>11</v>
      </c>
      <c r="C16" s="138" t="s">
        <v>76</v>
      </c>
      <c r="D16" s="138" t="s">
        <v>167</v>
      </c>
      <c r="E16" s="138" t="s">
        <v>16</v>
      </c>
      <c r="F16" s="138" t="s">
        <v>168</v>
      </c>
      <c r="G16" s="138" t="s">
        <v>191</v>
      </c>
      <c r="H16" s="138" t="s">
        <v>168</v>
      </c>
      <c r="I16" s="127"/>
      <c r="J16" s="127"/>
      <c r="K16" s="127"/>
      <c r="L16" s="127"/>
      <c r="M16" s="127"/>
      <c r="N16" s="127" t="s">
        <v>76</v>
      </c>
    </row>
    <row r="17" spans="1:14" s="2" customFormat="1" ht="13.5" customHeight="1">
      <c r="A17" s="11"/>
      <c r="B17" s="47" t="s">
        <v>25</v>
      </c>
      <c r="C17" s="128">
        <v>0.6555555555555556</v>
      </c>
      <c r="D17" s="128">
        <v>0.6583333333333333</v>
      </c>
      <c r="E17" s="128">
        <v>0.7409722222222223</v>
      </c>
      <c r="F17" s="128">
        <v>0.12430555555555556</v>
      </c>
      <c r="G17" s="128">
        <v>0.12847222222222224</v>
      </c>
      <c r="H17" s="128">
        <v>0.18472222222222223</v>
      </c>
      <c r="I17" s="139"/>
      <c r="J17" s="139"/>
      <c r="K17" s="139"/>
      <c r="L17" s="139"/>
      <c r="M17" s="139"/>
      <c r="N17" s="128">
        <v>0.21458333333333335</v>
      </c>
    </row>
    <row r="18" spans="1:14" s="2" customFormat="1" ht="13.5" customHeight="1">
      <c r="A18" s="11"/>
      <c r="B18" s="47" t="s">
        <v>12</v>
      </c>
      <c r="C18" s="140">
        <v>12866</v>
      </c>
      <c r="D18" s="141">
        <f>C18+1</f>
        <v>12867</v>
      </c>
      <c r="E18" s="141">
        <f>D19+1</f>
        <v>12882</v>
      </c>
      <c r="F18" s="141">
        <f>E19+1</f>
        <v>13124</v>
      </c>
      <c r="G18" s="141">
        <f>F19+1</f>
        <v>13129</v>
      </c>
      <c r="H18" s="141">
        <f>G19+1</f>
        <v>13166</v>
      </c>
      <c r="I18" s="142"/>
      <c r="J18" s="142"/>
      <c r="K18" s="142"/>
      <c r="L18" s="142"/>
      <c r="M18" s="142"/>
      <c r="N18" s="141">
        <v>13183</v>
      </c>
    </row>
    <row r="19" spans="1:14" s="2" customFormat="1" ht="13.5" customHeight="1" thickBot="1">
      <c r="A19" s="11"/>
      <c r="B19" s="48" t="s">
        <v>13</v>
      </c>
      <c r="C19" s="143"/>
      <c r="D19" s="140">
        <v>12881</v>
      </c>
      <c r="E19" s="140">
        <v>13123</v>
      </c>
      <c r="F19" s="140">
        <f>F18+4</f>
        <v>13128</v>
      </c>
      <c r="G19" s="140">
        <v>13165</v>
      </c>
      <c r="H19" s="140">
        <v>13182</v>
      </c>
      <c r="I19" s="144"/>
      <c r="J19" s="144"/>
      <c r="K19" s="144"/>
      <c r="L19" s="144"/>
      <c r="M19" s="144"/>
      <c r="N19" s="145"/>
    </row>
    <row r="20" spans="1:14" s="2" customFormat="1" ht="13.5" customHeight="1" thickBot="1">
      <c r="A20" s="11"/>
      <c r="B20" s="106" t="s">
        <v>150</v>
      </c>
      <c r="C20" s="107"/>
      <c r="D20" s="108">
        <f aca="true" t="shared" si="0" ref="D20:J20">IF(ISNUMBER(D18),D19-D18+1,"")</f>
        <v>15</v>
      </c>
      <c r="E20" s="33">
        <f>IF(ISNUMBER(E18),E19-E18+1,"")</f>
        <v>242</v>
      </c>
      <c r="F20" s="33">
        <f>IF(ISNUMBER(F18),F19-F18+1,"")</f>
        <v>5</v>
      </c>
      <c r="G20" s="33">
        <f t="shared" si="0"/>
        <v>37</v>
      </c>
      <c r="H20" s="33">
        <f t="shared" si="0"/>
        <v>17</v>
      </c>
      <c r="I20" s="33">
        <f t="shared" si="0"/>
      </c>
      <c r="J20" s="33">
        <f t="shared" si="0"/>
      </c>
      <c r="K20" s="33">
        <f>IF(ISNUMBER(K18),K19-K18+1,"")</f>
      </c>
      <c r="L20" s="33">
        <f>IF(ISNUMBER(L18),L19-L18+1,"")</f>
      </c>
      <c r="M20" s="109">
        <f>IF(ISNUMBER(M18),M19-M18+1,"")</f>
      </c>
      <c r="N20" s="107"/>
    </row>
    <row r="21" spans="1:14" s="2" customFormat="1" ht="13.5" customHeight="1">
      <c r="A21" s="11"/>
      <c r="B21" s="12"/>
      <c r="C21" s="12"/>
      <c r="D21" s="34"/>
      <c r="E21" s="34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92</v>
      </c>
      <c r="C22" s="59" t="s">
        <v>93</v>
      </c>
      <c r="D22" s="60" t="s">
        <v>94</v>
      </c>
      <c r="E22" s="61" t="s">
        <v>95</v>
      </c>
      <c r="F22" s="190" t="s">
        <v>148</v>
      </c>
      <c r="G22" s="191"/>
      <c r="H22" s="192"/>
      <c r="I22" s="62" t="s">
        <v>93</v>
      </c>
      <c r="J22" s="60" t="s">
        <v>94</v>
      </c>
      <c r="K22" s="60" t="s">
        <v>95</v>
      </c>
      <c r="L22" s="190" t="s">
        <v>148</v>
      </c>
      <c r="M22" s="191"/>
      <c r="N22" s="192"/>
    </row>
    <row r="23" spans="1:14" s="2" customFormat="1" ht="18.75" customHeight="1">
      <c r="A23" s="11"/>
      <c r="B23" s="215"/>
      <c r="C23" s="146">
        <v>12875</v>
      </c>
      <c r="D23" s="146">
        <v>12876</v>
      </c>
      <c r="E23" s="147" t="s">
        <v>169</v>
      </c>
      <c r="F23" s="183" t="s">
        <v>194</v>
      </c>
      <c r="G23" s="184"/>
      <c r="H23" s="185"/>
      <c r="I23" s="141">
        <v>13174</v>
      </c>
      <c r="J23" s="147">
        <v>13176</v>
      </c>
      <c r="K23" s="147" t="s">
        <v>96</v>
      </c>
      <c r="L23" s="183" t="s">
        <v>206</v>
      </c>
      <c r="M23" s="184"/>
      <c r="N23" s="185"/>
    </row>
    <row r="24" spans="1:14" s="2" customFormat="1" ht="18.75" customHeight="1">
      <c r="A24" s="11"/>
      <c r="B24" s="215"/>
      <c r="C24" s="148"/>
      <c r="D24" s="148"/>
      <c r="E24" s="149" t="s">
        <v>170</v>
      </c>
      <c r="F24" s="183" t="s">
        <v>158</v>
      </c>
      <c r="G24" s="184"/>
      <c r="H24" s="185"/>
      <c r="I24" s="150">
        <v>13177</v>
      </c>
      <c r="J24" s="151">
        <v>13178</v>
      </c>
      <c r="K24" s="151" t="s">
        <v>171</v>
      </c>
      <c r="L24" s="183" t="s">
        <v>207</v>
      </c>
      <c r="M24" s="184"/>
      <c r="N24" s="185"/>
    </row>
    <row r="25" spans="1:14" s="2" customFormat="1" ht="18.75" customHeight="1">
      <c r="A25" s="11" t="s">
        <v>97</v>
      </c>
      <c r="B25" s="215"/>
      <c r="C25" s="146">
        <v>12877</v>
      </c>
      <c r="D25" s="146">
        <v>12878</v>
      </c>
      <c r="E25" s="147" t="s">
        <v>171</v>
      </c>
      <c r="F25" s="183" t="s">
        <v>193</v>
      </c>
      <c r="G25" s="184"/>
      <c r="H25" s="185"/>
      <c r="I25" s="152">
        <v>13179</v>
      </c>
      <c r="J25" s="147">
        <v>13182</v>
      </c>
      <c r="K25" s="147" t="s">
        <v>170</v>
      </c>
      <c r="L25" s="183" t="s">
        <v>208</v>
      </c>
      <c r="M25" s="184"/>
      <c r="N25" s="185"/>
    </row>
    <row r="26" spans="1:14" s="2" customFormat="1" ht="18.75" customHeight="1">
      <c r="A26" s="11"/>
      <c r="B26" s="216"/>
      <c r="C26" s="146">
        <v>12879</v>
      </c>
      <c r="D26" s="146">
        <v>12881</v>
      </c>
      <c r="E26" s="153" t="s">
        <v>96</v>
      </c>
      <c r="F26" s="183" t="s">
        <v>192</v>
      </c>
      <c r="G26" s="184"/>
      <c r="H26" s="185"/>
      <c r="I26" s="152"/>
      <c r="J26" s="147"/>
      <c r="K26" s="147" t="s">
        <v>169</v>
      </c>
      <c r="L26" s="183" t="s">
        <v>158</v>
      </c>
      <c r="M26" s="184"/>
      <c r="N26" s="185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4" t="s">
        <v>37</v>
      </c>
      <c r="N29" s="97" t="s">
        <v>47</v>
      </c>
    </row>
    <row r="30" spans="1:14" s="2" customFormat="1" ht="13.5" customHeight="1">
      <c r="A30" s="11"/>
      <c r="B30" s="85" t="s">
        <v>157</v>
      </c>
      <c r="C30" s="99">
        <v>0.40069444444444446</v>
      </c>
      <c r="D30" s="100">
        <v>0.05902777777777778</v>
      </c>
      <c r="E30" s="100"/>
      <c r="F30" s="100"/>
      <c r="G30" s="100"/>
      <c r="H30" s="100"/>
      <c r="I30" s="100"/>
      <c r="J30" s="100"/>
      <c r="K30" s="100"/>
      <c r="L30" s="101"/>
      <c r="M30" s="95">
        <f>SUM(C30:L30)</f>
        <v>0.45972222222222225</v>
      </c>
      <c r="N30" s="102"/>
    </row>
    <row r="31" spans="1:14" s="2" customFormat="1" ht="13.5" customHeight="1">
      <c r="A31" s="11"/>
      <c r="B31" s="86" t="s">
        <v>41</v>
      </c>
      <c r="C31" s="244">
        <v>0.3840277777777778</v>
      </c>
      <c r="D31" s="135">
        <v>0.05069444444444445</v>
      </c>
      <c r="E31" s="233"/>
      <c r="F31" s="233"/>
      <c r="G31" s="233"/>
      <c r="H31" s="233"/>
      <c r="I31" s="233"/>
      <c r="J31" s="233"/>
      <c r="K31" s="233"/>
      <c r="L31" s="234"/>
      <c r="M31" s="245">
        <f>SUM(C31:L31)</f>
        <v>0.43472222222222223</v>
      </c>
      <c r="N31" s="98"/>
    </row>
    <row r="32" spans="1:15" s="2" customFormat="1" ht="13.5" customHeight="1">
      <c r="A32" s="11"/>
      <c r="B32" s="87" t="s">
        <v>42</v>
      </c>
      <c r="C32" s="235"/>
      <c r="D32" s="236"/>
      <c r="E32" s="236"/>
      <c r="F32" s="236"/>
      <c r="G32" s="236"/>
      <c r="H32" s="236"/>
      <c r="I32" s="236"/>
      <c r="J32" s="236"/>
      <c r="K32" s="236"/>
      <c r="L32" s="237"/>
      <c r="M32" s="238">
        <f>SUM(C32:L32)</f>
        <v>0</v>
      </c>
      <c r="N32" s="96"/>
      <c r="O32" s="4"/>
    </row>
    <row r="33" spans="1:15" s="2" customFormat="1" ht="13.5" customHeight="1" thickBot="1">
      <c r="A33" s="11"/>
      <c r="B33" s="90" t="s">
        <v>43</v>
      </c>
      <c r="C33" s="103"/>
      <c r="D33" s="104"/>
      <c r="E33" s="104"/>
      <c r="F33" s="104"/>
      <c r="G33" s="104"/>
      <c r="H33" s="104"/>
      <c r="I33" s="104"/>
      <c r="J33" s="104"/>
      <c r="K33" s="104"/>
      <c r="L33" s="105"/>
      <c r="M33" s="239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225" t="s">
        <v>156</v>
      </c>
      <c r="C35" s="193" t="s">
        <v>196</v>
      </c>
      <c r="D35" s="194"/>
      <c r="E35" s="193" t="s">
        <v>199</v>
      </c>
      <c r="F35" s="194"/>
      <c r="G35" s="193" t="s">
        <v>200</v>
      </c>
      <c r="H35" s="194"/>
      <c r="I35" s="193" t="s">
        <v>201</v>
      </c>
      <c r="J35" s="194"/>
      <c r="K35" s="193" t="s">
        <v>203</v>
      </c>
      <c r="L35" s="194"/>
      <c r="M35" s="198"/>
      <c r="N35" s="199"/>
    </row>
    <row r="36" spans="1:14" s="2" customFormat="1" ht="19.5" customHeight="1">
      <c r="A36" s="11"/>
      <c r="B36" s="226"/>
      <c r="C36" s="198"/>
      <c r="D36" s="199"/>
      <c r="E36" s="198"/>
      <c r="F36" s="199"/>
      <c r="G36" s="198"/>
      <c r="H36" s="199"/>
      <c r="I36" s="198"/>
      <c r="J36" s="199"/>
      <c r="K36" s="198"/>
      <c r="L36" s="199"/>
      <c r="M36" s="198"/>
      <c r="N36" s="199"/>
    </row>
    <row r="37" spans="1:14" s="2" customFormat="1" ht="19.5" customHeight="1">
      <c r="A37" s="11"/>
      <c r="B37" s="226"/>
      <c r="C37" s="198"/>
      <c r="D37" s="199"/>
      <c r="E37" s="198"/>
      <c r="F37" s="199"/>
      <c r="G37" s="198"/>
      <c r="H37" s="199"/>
      <c r="I37" s="198"/>
      <c r="J37" s="199"/>
      <c r="K37" s="198"/>
      <c r="L37" s="199"/>
      <c r="M37" s="198"/>
      <c r="N37" s="199"/>
    </row>
    <row r="38" spans="1:14" s="2" customFormat="1" ht="19.5" customHeight="1">
      <c r="A38" s="11"/>
      <c r="B38" s="226"/>
      <c r="C38" s="188"/>
      <c r="D38" s="189"/>
      <c r="E38" s="188"/>
      <c r="F38" s="189"/>
      <c r="G38" s="188"/>
      <c r="H38" s="189"/>
      <c r="I38" s="188"/>
      <c r="J38" s="189"/>
      <c r="K38" s="188"/>
      <c r="L38" s="189"/>
      <c r="M38" s="188"/>
      <c r="N38" s="189"/>
    </row>
    <row r="39" spans="1:14" s="2" customFormat="1" ht="19.5" customHeight="1">
      <c r="A39" s="11"/>
      <c r="B39" s="226"/>
      <c r="C39" s="188"/>
      <c r="D39" s="189"/>
      <c r="E39" s="188"/>
      <c r="F39" s="189"/>
      <c r="G39" s="188"/>
      <c r="H39" s="189"/>
      <c r="I39" s="188"/>
      <c r="J39" s="189"/>
      <c r="K39" s="188"/>
      <c r="L39" s="189"/>
      <c r="M39" s="188"/>
      <c r="N39" s="189"/>
    </row>
    <row r="40" spans="1:14" s="2" customFormat="1" ht="19.5" customHeight="1">
      <c r="A40" s="11"/>
      <c r="B40" s="226"/>
      <c r="C40" s="188"/>
      <c r="D40" s="189"/>
      <c r="E40" s="188"/>
      <c r="F40" s="189"/>
      <c r="G40" s="188"/>
      <c r="H40" s="189"/>
      <c r="I40" s="188"/>
      <c r="J40" s="189"/>
      <c r="K40" s="188"/>
      <c r="L40" s="189"/>
      <c r="M40" s="188"/>
      <c r="N40" s="189"/>
    </row>
    <row r="41" spans="1:14" s="2" customFormat="1" ht="19.5" customHeight="1">
      <c r="A41" s="11"/>
      <c r="B41" s="227"/>
      <c r="C41" s="188"/>
      <c r="D41" s="189"/>
      <c r="E41" s="188"/>
      <c r="F41" s="189"/>
      <c r="G41" s="188"/>
      <c r="H41" s="189"/>
      <c r="I41" s="188"/>
      <c r="J41" s="189"/>
      <c r="K41" s="188"/>
      <c r="L41" s="189"/>
      <c r="M41" s="188"/>
      <c r="N41" s="189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187" t="s">
        <v>155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</row>
    <row r="44" spans="1:14" s="2" customFormat="1" ht="12" customHeight="1">
      <c r="A44" s="11"/>
      <c r="B44" s="179" t="s">
        <v>205</v>
      </c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1"/>
    </row>
    <row r="45" spans="1:14" s="2" customFormat="1" ht="12" customHeight="1">
      <c r="A45" s="11"/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65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7"/>
    </row>
    <row r="50" spans="1:14" s="2" customFormat="1" ht="12" customHeight="1">
      <c r="A50" s="11"/>
      <c r="B50" s="165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7"/>
    </row>
    <row r="51" spans="1:14" s="2" customFormat="1" ht="12" customHeight="1">
      <c r="A51" s="11"/>
      <c r="B51" s="165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7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65" t="s">
        <v>204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7"/>
    </row>
    <row r="54" spans="1:14" s="2" customFormat="1" ht="12" customHeight="1">
      <c r="A54" s="11"/>
      <c r="B54" s="228" t="s">
        <v>202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40" customFormat="1" ht="10.5">
      <c r="B55" s="10" t="s">
        <v>55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146</v>
      </c>
      <c r="N55" s="68" t="s">
        <v>139</v>
      </c>
      <c r="O55" s="7"/>
    </row>
    <row r="56" spans="2:15" s="42" customFormat="1" ht="21.75" customHeight="1">
      <c r="B56" s="55" t="s">
        <v>88</v>
      </c>
      <c r="C56" s="69" t="s">
        <v>56</v>
      </c>
      <c r="D56" s="69" t="s">
        <v>57</v>
      </c>
      <c r="E56" s="72" t="s">
        <v>152</v>
      </c>
      <c r="F56" s="69" t="s">
        <v>56</v>
      </c>
      <c r="G56" s="73" t="s">
        <v>57</v>
      </c>
      <c r="H56" s="73" t="s">
        <v>58</v>
      </c>
      <c r="I56" s="73" t="s">
        <v>59</v>
      </c>
      <c r="J56" s="220" t="s">
        <v>60</v>
      </c>
      <c r="K56" s="221"/>
      <c r="L56" s="222"/>
      <c r="M56" s="223" t="s">
        <v>61</v>
      </c>
      <c r="N56" s="224"/>
      <c r="O56" s="8"/>
    </row>
    <row r="57" spans="2:15" s="40" customFormat="1" ht="22.5" customHeight="1">
      <c r="B57" s="78" t="s">
        <v>62</v>
      </c>
      <c r="C57" s="154">
        <v>-154.817</v>
      </c>
      <c r="D57" s="154">
        <v>-157.625</v>
      </c>
      <c r="E57" s="76" t="s">
        <v>172</v>
      </c>
      <c r="F57" s="154">
        <v>26.3</v>
      </c>
      <c r="G57" s="154">
        <v>23</v>
      </c>
      <c r="H57" s="77" t="s">
        <v>89</v>
      </c>
      <c r="I57" s="155">
        <v>1</v>
      </c>
      <c r="J57" s="44" t="s">
        <v>159</v>
      </c>
      <c r="K57" s="208" t="s">
        <v>173</v>
      </c>
      <c r="L57" s="209"/>
      <c r="M57" s="208" t="s">
        <v>174</v>
      </c>
      <c r="N57" s="210"/>
      <c r="O57" s="7"/>
    </row>
    <row r="58" spans="2:15" s="40" customFormat="1" ht="22.5" customHeight="1">
      <c r="B58" s="78" t="s">
        <v>63</v>
      </c>
      <c r="C58" s="154">
        <v>-139.554</v>
      </c>
      <c r="D58" s="154">
        <v>-143.197</v>
      </c>
      <c r="E58" s="77" t="s">
        <v>175</v>
      </c>
      <c r="F58" s="155">
        <v>10</v>
      </c>
      <c r="G58" s="155">
        <v>15</v>
      </c>
      <c r="H58" s="77" t="s">
        <v>161</v>
      </c>
      <c r="I58" s="155">
        <v>1</v>
      </c>
      <c r="J58" s="44" t="s">
        <v>160</v>
      </c>
      <c r="K58" s="208" t="s">
        <v>173</v>
      </c>
      <c r="L58" s="209"/>
      <c r="M58" s="208" t="s">
        <v>176</v>
      </c>
      <c r="N58" s="210"/>
      <c r="O58" s="7"/>
    </row>
    <row r="59" spans="2:15" s="40" customFormat="1" ht="22.5" customHeight="1">
      <c r="B59" s="78" t="s">
        <v>64</v>
      </c>
      <c r="C59" s="154">
        <v>-207.373</v>
      </c>
      <c r="D59" s="154">
        <v>-208.831</v>
      </c>
      <c r="E59" s="77" t="s">
        <v>177</v>
      </c>
      <c r="F59" s="156">
        <v>20</v>
      </c>
      <c r="G59" s="156">
        <v>20</v>
      </c>
      <c r="H59" s="77" t="s">
        <v>147</v>
      </c>
      <c r="I59" s="155">
        <v>0</v>
      </c>
      <c r="J59" s="45" t="s">
        <v>178</v>
      </c>
      <c r="K59" s="208" t="s">
        <v>173</v>
      </c>
      <c r="L59" s="209"/>
      <c r="M59" s="208" t="s">
        <v>179</v>
      </c>
      <c r="N59" s="210"/>
      <c r="O59" s="7"/>
    </row>
    <row r="60" spans="2:15" s="40" customFormat="1" ht="22.5" customHeight="1">
      <c r="B60" s="78" t="s">
        <v>65</v>
      </c>
      <c r="C60" s="154">
        <v>-113.346</v>
      </c>
      <c r="D60" s="154">
        <v>-117.64</v>
      </c>
      <c r="E60" s="77" t="s">
        <v>144</v>
      </c>
      <c r="F60" s="156">
        <v>45</v>
      </c>
      <c r="G60" s="156">
        <v>40</v>
      </c>
      <c r="H60" s="77" t="s">
        <v>90</v>
      </c>
      <c r="I60" s="155">
        <v>0</v>
      </c>
      <c r="J60" s="44" t="s">
        <v>66</v>
      </c>
      <c r="K60" s="208" t="s">
        <v>173</v>
      </c>
      <c r="L60" s="209"/>
      <c r="M60" s="208"/>
      <c r="N60" s="210"/>
      <c r="O60" s="7"/>
    </row>
    <row r="61" spans="2:15" s="40" customFormat="1" ht="22.5" customHeight="1">
      <c r="B61" s="78" t="s">
        <v>67</v>
      </c>
      <c r="C61" s="154">
        <v>19.411</v>
      </c>
      <c r="D61" s="154">
        <v>15.485</v>
      </c>
      <c r="E61" s="77" t="s">
        <v>180</v>
      </c>
      <c r="F61" s="156">
        <v>40</v>
      </c>
      <c r="G61" s="156">
        <v>35</v>
      </c>
      <c r="H61" s="76" t="s">
        <v>181</v>
      </c>
      <c r="I61" s="157">
        <v>0</v>
      </c>
      <c r="J61" s="211" t="s">
        <v>182</v>
      </c>
      <c r="K61" s="200"/>
      <c r="L61" s="201"/>
      <c r="M61" s="201"/>
      <c r="N61" s="202"/>
      <c r="O61" s="7"/>
    </row>
    <row r="62" spans="2:15" s="40" customFormat="1" ht="22.5" customHeight="1">
      <c r="B62" s="78" t="s">
        <v>68</v>
      </c>
      <c r="C62" s="154">
        <v>23.194</v>
      </c>
      <c r="D62" s="154">
        <v>18.774</v>
      </c>
      <c r="E62" s="77" t="s">
        <v>145</v>
      </c>
      <c r="F62" s="156">
        <v>250</v>
      </c>
      <c r="G62" s="156">
        <v>240</v>
      </c>
      <c r="H62" s="76" t="s">
        <v>183</v>
      </c>
      <c r="I62" s="157">
        <v>0</v>
      </c>
      <c r="J62" s="212"/>
      <c r="K62" s="195"/>
      <c r="L62" s="196"/>
      <c r="M62" s="196"/>
      <c r="N62" s="197"/>
      <c r="O62" s="7"/>
    </row>
    <row r="63" spans="2:15" s="40" customFormat="1" ht="22.5" customHeight="1">
      <c r="B63" s="78" t="s">
        <v>69</v>
      </c>
      <c r="C63" s="154">
        <v>16.149</v>
      </c>
      <c r="D63" s="154">
        <v>12.353</v>
      </c>
      <c r="E63" s="77" t="s">
        <v>162</v>
      </c>
      <c r="F63" s="158">
        <v>2.5</v>
      </c>
      <c r="G63" s="158">
        <v>2.5</v>
      </c>
      <c r="H63" s="76" t="s">
        <v>184</v>
      </c>
      <c r="I63" s="157">
        <v>0</v>
      </c>
      <c r="J63" s="212"/>
      <c r="K63" s="195"/>
      <c r="L63" s="196"/>
      <c r="M63" s="196"/>
      <c r="N63" s="197"/>
      <c r="O63" s="7"/>
    </row>
    <row r="64" spans="2:15" s="40" customFormat="1" ht="22.5" customHeight="1">
      <c r="B64" s="78" t="s">
        <v>70</v>
      </c>
      <c r="C64" s="154">
        <v>16.763</v>
      </c>
      <c r="D64" s="154">
        <v>12.916</v>
      </c>
      <c r="E64" s="77" t="s">
        <v>163</v>
      </c>
      <c r="F64" s="158">
        <v>2</v>
      </c>
      <c r="G64" s="158">
        <v>2</v>
      </c>
      <c r="H64" s="81"/>
      <c r="I64" s="159"/>
      <c r="J64" s="212"/>
      <c r="K64" s="195"/>
      <c r="L64" s="196"/>
      <c r="M64" s="196"/>
      <c r="N64" s="197"/>
      <c r="O64" s="7"/>
    </row>
    <row r="65" spans="2:15" s="40" customFormat="1" ht="22.5" customHeight="1">
      <c r="B65" s="79" t="s">
        <v>111</v>
      </c>
      <c r="C65" s="160">
        <v>1.22E-05</v>
      </c>
      <c r="D65" s="160">
        <v>1.26E-05</v>
      </c>
      <c r="E65" s="76" t="s">
        <v>71</v>
      </c>
      <c r="F65" s="154">
        <v>10.5</v>
      </c>
      <c r="G65" s="161">
        <v>5.2</v>
      </c>
      <c r="H65" s="77" t="s">
        <v>91</v>
      </c>
      <c r="I65" s="161">
        <v>8</v>
      </c>
      <c r="J65" s="212"/>
      <c r="K65" s="195"/>
      <c r="L65" s="196"/>
      <c r="M65" s="196"/>
      <c r="N65" s="197"/>
      <c r="O65" s="7"/>
    </row>
    <row r="66" spans="2:15" s="40" customFormat="1" ht="22.5" customHeight="1">
      <c r="B66" s="80" t="s">
        <v>72</v>
      </c>
      <c r="C66" s="56">
        <v>500</v>
      </c>
      <c r="D66" s="246"/>
      <c r="E66" s="82" t="s">
        <v>185</v>
      </c>
      <c r="F66" s="162">
        <v>40.1</v>
      </c>
      <c r="G66" s="163">
        <v>72.58</v>
      </c>
      <c r="H66" s="82" t="s">
        <v>186</v>
      </c>
      <c r="I66" s="164">
        <v>9</v>
      </c>
      <c r="J66" s="213"/>
      <c r="K66" s="217"/>
      <c r="L66" s="218"/>
      <c r="M66" s="218"/>
      <c r="N66" s="219"/>
      <c r="O66" s="7"/>
    </row>
    <row r="67" spans="1:14" s="2" customFormat="1" ht="1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48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87</v>
      </c>
      <c r="C69" s="51" t="s">
        <v>49</v>
      </c>
      <c r="D69" s="51" t="s">
        <v>50</v>
      </c>
      <c r="E69" s="51" t="s">
        <v>51</v>
      </c>
      <c r="F69" s="51" t="s">
        <v>52</v>
      </c>
      <c r="G69" s="51" t="s">
        <v>53</v>
      </c>
      <c r="H69" s="51" t="s">
        <v>54</v>
      </c>
      <c r="I69" s="63" t="s">
        <v>151</v>
      </c>
      <c r="J69" s="51" t="s">
        <v>99</v>
      </c>
      <c r="K69" s="63" t="s">
        <v>110</v>
      </c>
      <c r="L69" s="63" t="s">
        <v>100</v>
      </c>
      <c r="M69" s="51" t="s">
        <v>101</v>
      </c>
      <c r="N69" s="64" t="s">
        <v>102</v>
      </c>
    </row>
    <row r="70" spans="1:14" s="2" customFormat="1" ht="24" customHeight="1">
      <c r="A70" s="11"/>
      <c r="B70" s="113">
        <v>0</v>
      </c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4">
        <v>0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5">
        <v>0</v>
      </c>
    </row>
    <row r="71" spans="1:14" s="2" customFormat="1" ht="24" customHeight="1">
      <c r="A71" s="11"/>
      <c r="B71" s="52" t="s">
        <v>103</v>
      </c>
      <c r="C71" s="54" t="s">
        <v>109</v>
      </c>
      <c r="D71" s="53" t="s">
        <v>104</v>
      </c>
      <c r="E71" s="54" t="s">
        <v>135</v>
      </c>
      <c r="F71" s="54" t="s">
        <v>136</v>
      </c>
      <c r="G71" s="54" t="s">
        <v>137</v>
      </c>
      <c r="H71" s="54" t="s">
        <v>131</v>
      </c>
      <c r="I71" s="54" t="s">
        <v>105</v>
      </c>
      <c r="J71" s="54" t="s">
        <v>138</v>
      </c>
      <c r="K71" s="54" t="s">
        <v>132</v>
      </c>
      <c r="L71" s="54" t="s">
        <v>133</v>
      </c>
      <c r="M71" s="54" t="s">
        <v>106</v>
      </c>
      <c r="N71" s="67" t="s">
        <v>134</v>
      </c>
    </row>
    <row r="72" spans="1:14" s="2" customFormat="1" ht="24" customHeight="1">
      <c r="A72" s="11"/>
      <c r="B72" s="116">
        <v>0</v>
      </c>
      <c r="C72" s="117">
        <v>0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8">
        <v>0</v>
      </c>
    </row>
    <row r="73" spans="1:14" s="2" customFormat="1" ht="1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0.5">
      <c r="B74" s="10" t="s">
        <v>73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203" t="s">
        <v>126</v>
      </c>
      <c r="C75" s="186"/>
      <c r="D75" s="119">
        <v>1</v>
      </c>
      <c r="E75" s="186" t="s">
        <v>113</v>
      </c>
      <c r="F75" s="186"/>
      <c r="G75" s="122">
        <v>0</v>
      </c>
      <c r="H75" s="186" t="s">
        <v>117</v>
      </c>
      <c r="I75" s="186"/>
      <c r="J75" s="119">
        <v>0</v>
      </c>
      <c r="K75" s="186" t="s">
        <v>187</v>
      </c>
      <c r="L75" s="186"/>
      <c r="M75" s="124">
        <v>0</v>
      </c>
      <c r="N75" s="46"/>
      <c r="O75" s="9"/>
    </row>
    <row r="76" spans="2:15" s="40" customFormat="1" ht="18.75" customHeight="1">
      <c r="B76" s="178" t="s">
        <v>127</v>
      </c>
      <c r="C76" s="174"/>
      <c r="D76" s="120">
        <v>0</v>
      </c>
      <c r="E76" s="174" t="s">
        <v>188</v>
      </c>
      <c r="F76" s="174"/>
      <c r="G76" s="120">
        <v>0</v>
      </c>
      <c r="H76" s="174" t="s">
        <v>119</v>
      </c>
      <c r="I76" s="174"/>
      <c r="J76" s="120">
        <v>0</v>
      </c>
      <c r="K76" s="174" t="s">
        <v>125</v>
      </c>
      <c r="L76" s="174"/>
      <c r="M76" s="125">
        <v>0</v>
      </c>
      <c r="N76" s="46"/>
      <c r="O76" s="9"/>
    </row>
    <row r="77" spans="2:15" s="40" customFormat="1" ht="18.75" customHeight="1">
      <c r="B77" s="178" t="s">
        <v>128</v>
      </c>
      <c r="C77" s="174"/>
      <c r="D77" s="120">
        <v>0</v>
      </c>
      <c r="E77" s="174" t="s">
        <v>114</v>
      </c>
      <c r="F77" s="174"/>
      <c r="G77" s="120">
        <v>0</v>
      </c>
      <c r="H77" s="174" t="s">
        <v>141</v>
      </c>
      <c r="I77" s="174"/>
      <c r="J77" s="123">
        <v>0</v>
      </c>
      <c r="K77" s="174" t="s">
        <v>143</v>
      </c>
      <c r="L77" s="174"/>
      <c r="M77" s="125">
        <v>0</v>
      </c>
      <c r="N77" s="46"/>
      <c r="O77" s="9"/>
    </row>
    <row r="78" spans="2:15" s="40" customFormat="1" ht="18.75" customHeight="1">
      <c r="B78" s="178" t="s">
        <v>129</v>
      </c>
      <c r="C78" s="174"/>
      <c r="D78" s="120">
        <v>0</v>
      </c>
      <c r="E78" s="174" t="s">
        <v>115</v>
      </c>
      <c r="F78" s="174"/>
      <c r="G78" s="120">
        <v>0</v>
      </c>
      <c r="H78" s="174" t="s">
        <v>142</v>
      </c>
      <c r="I78" s="174"/>
      <c r="J78" s="120">
        <v>0</v>
      </c>
      <c r="K78" s="174" t="s">
        <v>140</v>
      </c>
      <c r="L78" s="174"/>
      <c r="M78" s="125">
        <v>0</v>
      </c>
      <c r="N78" s="46"/>
      <c r="O78" s="9"/>
    </row>
    <row r="79" spans="2:15" s="40" customFormat="1" ht="18.75" customHeight="1">
      <c r="B79" s="178" t="s">
        <v>130</v>
      </c>
      <c r="C79" s="174"/>
      <c r="D79" s="120">
        <v>0</v>
      </c>
      <c r="E79" s="174" t="s">
        <v>118</v>
      </c>
      <c r="F79" s="174"/>
      <c r="G79" s="120">
        <v>0</v>
      </c>
      <c r="H79" s="174" t="s">
        <v>121</v>
      </c>
      <c r="I79" s="174"/>
      <c r="J79" s="123">
        <v>0</v>
      </c>
      <c r="K79" s="174" t="s">
        <v>124</v>
      </c>
      <c r="L79" s="174"/>
      <c r="M79" s="125">
        <v>0</v>
      </c>
      <c r="N79" s="46"/>
      <c r="O79" s="9"/>
    </row>
    <row r="80" spans="2:15" s="40" customFormat="1" ht="18.75" customHeight="1">
      <c r="B80" s="178" t="s">
        <v>98</v>
      </c>
      <c r="C80" s="174"/>
      <c r="D80" s="120">
        <v>0</v>
      </c>
      <c r="E80" s="174" t="s">
        <v>189</v>
      </c>
      <c r="F80" s="174"/>
      <c r="G80" s="120">
        <v>0</v>
      </c>
      <c r="H80" s="174" t="s">
        <v>122</v>
      </c>
      <c r="I80" s="174"/>
      <c r="J80" s="123">
        <v>0</v>
      </c>
      <c r="K80" s="174" t="s">
        <v>112</v>
      </c>
      <c r="L80" s="174"/>
      <c r="M80" s="125"/>
      <c r="N80" s="46"/>
      <c r="O80" s="9"/>
    </row>
    <row r="81" spans="2:15" s="40" customFormat="1" ht="18.75" customHeight="1">
      <c r="B81" s="178" t="s">
        <v>107</v>
      </c>
      <c r="C81" s="174"/>
      <c r="D81" s="120">
        <v>0</v>
      </c>
      <c r="E81" s="174" t="s">
        <v>116</v>
      </c>
      <c r="F81" s="174"/>
      <c r="G81" s="120">
        <v>0</v>
      </c>
      <c r="H81" s="174" t="s">
        <v>123</v>
      </c>
      <c r="I81" s="174"/>
      <c r="J81" s="120">
        <v>0</v>
      </c>
      <c r="K81" s="174"/>
      <c r="L81" s="174"/>
      <c r="M81" s="125"/>
      <c r="N81" s="46"/>
      <c r="O81" s="9"/>
    </row>
    <row r="82" spans="2:15" s="40" customFormat="1" ht="18.75" customHeight="1">
      <c r="B82" s="207" t="s">
        <v>108</v>
      </c>
      <c r="C82" s="182"/>
      <c r="D82" s="121">
        <v>0</v>
      </c>
      <c r="E82" s="182" t="s">
        <v>120</v>
      </c>
      <c r="F82" s="182"/>
      <c r="G82" s="121">
        <v>0</v>
      </c>
      <c r="H82" s="182" t="s">
        <v>190</v>
      </c>
      <c r="I82" s="182"/>
      <c r="J82" s="121">
        <v>0</v>
      </c>
      <c r="K82" s="182"/>
      <c r="L82" s="182"/>
      <c r="M82" s="126"/>
      <c r="N82" s="46"/>
      <c r="O82" s="9"/>
    </row>
    <row r="83" spans="10:15" s="40" customFormat="1" ht="14.25" customHeight="1">
      <c r="J83" s="112"/>
      <c r="K83" s="111"/>
      <c r="L83" s="65"/>
      <c r="M83" s="66"/>
      <c r="N83" s="46"/>
      <c r="O83" s="9"/>
    </row>
    <row r="84" spans="2:15" s="40" customFormat="1" ht="10.5">
      <c r="B84" s="10" t="s">
        <v>74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175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7"/>
      <c r="O85" s="7"/>
    </row>
    <row r="86" spans="2:15" s="40" customFormat="1" ht="12" customHeight="1">
      <c r="B86" s="168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70"/>
      <c r="O86" s="7"/>
    </row>
    <row r="87" spans="2:15" s="40" customFormat="1" ht="12" customHeight="1">
      <c r="B87" s="168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70"/>
      <c r="O87" s="7"/>
    </row>
    <row r="88" spans="2:15" s="40" customFormat="1" ht="12" customHeight="1">
      <c r="B88" s="168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70"/>
      <c r="O88" s="7"/>
    </row>
    <row r="89" spans="2:15" s="40" customFormat="1" ht="12" customHeight="1">
      <c r="B89" s="168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70"/>
      <c r="O89" s="7"/>
    </row>
    <row r="90" spans="2:15" s="40" customFormat="1" ht="12" customHeight="1">
      <c r="B90" s="168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70"/>
      <c r="O90" s="7"/>
    </row>
    <row r="91" spans="2:15" s="40" customFormat="1" ht="12" customHeight="1">
      <c r="B91" s="168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70"/>
      <c r="O91" s="7"/>
    </row>
    <row r="92" spans="2:15" s="40" customFormat="1" ht="12" customHeight="1">
      <c r="B92" s="168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70"/>
      <c r="O92" s="7"/>
    </row>
    <row r="93" spans="2:15" s="40" customFormat="1" ht="12" customHeight="1">
      <c r="B93" s="168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70"/>
      <c r="O93" s="7"/>
    </row>
    <row r="94" spans="2:15" s="40" customFormat="1" ht="12" customHeight="1">
      <c r="B94" s="168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70"/>
      <c r="O94" s="7"/>
    </row>
    <row r="95" spans="2:15" s="40" customFormat="1" ht="12" customHeight="1">
      <c r="B95" s="168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70"/>
      <c r="O95" s="7"/>
    </row>
    <row r="96" spans="2:15" s="40" customFormat="1" ht="12" customHeight="1">
      <c r="B96" s="168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70"/>
      <c r="O96" s="7"/>
    </row>
    <row r="97" spans="2:15" s="40" customFormat="1" ht="12" customHeight="1">
      <c r="B97" s="168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70"/>
      <c r="O97" s="7"/>
    </row>
    <row r="98" spans="2:15" s="40" customFormat="1" ht="12" customHeight="1">
      <c r="B98" s="168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70"/>
      <c r="O98" s="7"/>
    </row>
    <row r="99" spans="2:15" s="40" customFormat="1" ht="12" customHeight="1">
      <c r="B99" s="168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70"/>
      <c r="O99" s="7"/>
    </row>
    <row r="100" spans="2:15" s="40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PJ</cp:lastModifiedBy>
  <cp:lastPrinted>2016-06-07T08:56:29Z</cp:lastPrinted>
  <dcterms:created xsi:type="dcterms:W3CDTF">2015-02-04T05:26:32Z</dcterms:created>
  <dcterms:modified xsi:type="dcterms:W3CDTF">2016-06-18T05:21:12Z</dcterms:modified>
  <cp:category/>
  <cp:version/>
  <cp:contentType/>
  <cp:contentStatus/>
</cp:coreProperties>
</file>