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67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<sst xmlns="http://schemas.openxmlformats.org/spreadsheetml/2006/main" count="225" uniqueCount="212">
  <si>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</si>
  <si>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</si>
  <si>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</si>
  <si>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</si>
  <si>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</si>
  <si>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</si>
  <si>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</si>
  <si>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</si>
  <si>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</si>
  <si>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</si>
  <si>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</si>
  <si>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</si>
  <si>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</si>
  <si>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</si>
  <si>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</si>
  <si>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</si>
  <si>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</si>
  <si>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</si>
  <si>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</si>
  <si>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</si>
  <si>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</si>
  <si>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</si>
  <si>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</si>
  <si>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</si>
  <si>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</si>
  <si>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</si>
  <si>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</si>
  <si>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</si>
  <si>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</si>
  <si>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</si>
  <si>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</si>
  <si>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</si>
  <si>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</si>
  <si>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</si>
  <si>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</si>
  <si>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</si>
  <si>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</si>
  <si>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</si>
  <si>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</si>
  <si>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</si>
  <si>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</si>
  <si>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</si>
  <si>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dry-air flow 고장</t>
  </si>
  <si>
    <t>기기상태 노트</t>
  </si>
  <si>
    <t>관측전 진공게이지 off</t>
  </si>
  <si>
    <t>R2000 냉각수량 (주1회)</t>
  </si>
  <si>
    <t>망원경 롤러 상태</t>
  </si>
  <si>
    <t>관측전 주경 냉각팬 off</t>
  </si>
  <si>
    <t>칠러 냉각수량 (주1회)</t>
  </si>
  <si>
    <t>내외부 CCTV</t>
  </si>
  <si>
    <t>기타상태</t>
  </si>
  <si>
    <t>ICS HDD 여유공간</t>
  </si>
  <si>
    <t>HE 호스누수</t>
  </si>
  <si>
    <t>돔 기타상태</t>
  </si>
  <si>
    <t xml:space="preserve">              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</si>
  <si>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</si>
  <si>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</si>
  <si>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</si>
  <si>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</si>
  <si>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</si>
  <si>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</si>
  <si>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</si>
  <si>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</si>
  <si>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</si>
  <si>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</si>
  <si>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</si>
  <si>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</si>
  <si>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</si>
  <si>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</si>
  <si>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</si>
  <si>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</si>
  <si>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</si>
  <si>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</si>
  <si>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</si>
  <si>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돔 셔터 소음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</si>
  <si>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</si>
  <si>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</si>
  <si>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</si>
  <si>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</si>
  <si>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</si>
  <si>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</si>
  <si>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</si>
  <si>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</si>
  <si>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</si>
  <si>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</si>
  <si>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</si>
  <si>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</si>
  <si>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</si>
  <si>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</si>
  <si>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</si>
  <si>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</si>
  <si>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</si>
  <si>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</si>
  <si>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</si>
  <si>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</si>
  <si>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</si>
  <si>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</si>
  <si>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</si>
  <si>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</si>
  <si>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</si>
  <si>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</si>
  <si>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</si>
  <si>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</si>
  <si>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</si>
  <si>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</si>
  <si>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</si>
  <si>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</si>
  <si>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</si>
  <si>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</si>
  <si>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-</t>
  </si>
  <si>
    <t>-</t>
  </si>
  <si>
    <t>Dry air flow(SCFH)</t>
  </si>
  <si>
    <t>Glycol out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</si>
  <si>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</si>
  <si>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</si>
  <si>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</si>
  <si>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</si>
  <si>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</si>
  <si>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</si>
  <si>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</si>
  <si>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IC Down</t>
  </si>
  <si>
    <t>PT30 #2
gas (psi)</t>
  </si>
  <si>
    <t>Air in</t>
  </si>
  <si>
    <t>KG2016-01-13:1379</t>
  </si>
  <si>
    <t>v7.3</t>
  </si>
  <si>
    <t>IC-G</t>
  </si>
  <si>
    <t>Dec
Oscillation</t>
  </si>
  <si>
    <t>PT30 #1
gas (psi)</t>
  </si>
  <si>
    <t>Real deal</t>
  </si>
  <si>
    <t>KS2016-01-13:1380</t>
  </si>
  <si>
    <t>IC-
K/M/T/N</t>
  </si>
  <si>
    <t>RA Track
Error</t>
  </si>
  <si>
    <t>PT13 
gas (psi)</t>
  </si>
  <si>
    <t>Charcoal</t>
  </si>
  <si>
    <t>KX2016-03-23:1381</t>
  </si>
  <si>
    <t>v7.2</t>
  </si>
  <si>
    <t>ICGui</t>
  </si>
  <si>
    <t>PC-TCS
Disabled</t>
  </si>
  <si>
    <t>장비실습도
(RH %)</t>
  </si>
  <si>
    <t>PT30 #2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</si>
  <si>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</si>
  <si>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</si>
  <si>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</si>
  <si>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</si>
  <si>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</si>
  <si>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</si>
  <si>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</si>
  <si>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</si>
  <si>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</si>
  <si>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</si>
  <si>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</si>
  <si>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카메라
상태</t>
  </si>
  <si>
    <t>℃</t>
  </si>
  <si>
    <t>온도단위:</t>
  </si>
  <si>
    <t>기기상태</t>
  </si>
  <si>
    <t>Note</t>
  </si>
  <si>
    <t>영상
이상</t>
  </si>
  <si>
    <t>기기불량</t>
  </si>
  <si>
    <t>날씨불량</t>
  </si>
  <si>
    <t>계획시간</t>
  </si>
  <si>
    <t>할당시간</t>
  </si>
  <si>
    <t>B</t>
  </si>
  <si>
    <t>I</t>
  </si>
  <si>
    <t>V</t>
  </si>
  <si>
    <t>R</t>
  </si>
  <si>
    <t>`</t>
  </si>
  <si>
    <t>B</t>
  </si>
  <si>
    <t>노출/레벨</t>
  </si>
  <si>
    <t>필터</t>
  </si>
  <si>
    <t>종료</t>
  </si>
  <si>
    <t>시작</t>
  </si>
  <si>
    <t>시작</t>
  </si>
  <si>
    <t>Flat</t>
  </si>
  <si>
    <t>개수</t>
  </si>
  <si>
    <t>OBS</t>
  </si>
  <si>
    <t>ENG-SN</t>
  </si>
  <si>
    <t>ALL</t>
  </si>
  <si>
    <t>END</t>
  </si>
  <si>
    <t>PROG 10</t>
  </si>
  <si>
    <t>PROG 9</t>
  </si>
  <si>
    <t>PROG 8</t>
  </si>
  <si>
    <t>PROG 7</t>
  </si>
  <si>
    <t>PROG 6</t>
  </si>
  <si>
    <t>PROG 5</t>
  </si>
  <si>
    <t>PROG 4</t>
  </si>
  <si>
    <t>PROG 3</t>
  </si>
  <si>
    <t>PROG 2</t>
  </si>
  <si>
    <t>PROG 1</t>
  </si>
  <si>
    <t>BEGIN</t>
  </si>
  <si>
    <t>고장</t>
  </si>
  <si>
    <t>중간</t>
  </si>
  <si>
    <t>중정비</t>
  </si>
  <si>
    <t>경정비</t>
  </si>
  <si>
    <t>풍향</t>
  </si>
  <si>
    <t>CL</t>
  </si>
  <si>
    <t>김동흔</t>
  </si>
  <si>
    <t>고승원</t>
  </si>
  <si>
    <t>가동률</t>
  </si>
  <si>
    <t>관측률</t>
  </si>
  <si>
    <t>NE</t>
  </si>
  <si>
    <t>ENG-SN</t>
  </si>
  <si>
    <t>ALL</t>
  </si>
  <si>
    <t>ENG-NEO</t>
  </si>
  <si>
    <t>구름의 영향으로 저녁 플랫 촬영 불가.</t>
  </si>
  <si>
    <t>S_036172:N</t>
  </si>
  <si>
    <t>E_036247-036248</t>
  </si>
  <si>
    <t>036247-036248 필터 정보 오입력.</t>
  </si>
  <si>
    <t>N</t>
  </si>
  <si>
    <t>ALL</t>
  </si>
  <si>
    <t>NE</t>
  </si>
  <si>
    <t>구름의 영향으로 새벽 플랫 촬영 불가.</t>
  </si>
  <si>
    <t>Site Seeing 0.71 / 0.79 / 0.62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</si>
</sst>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20" zoomScaleNormal="120" workbookViewId="0" topLeftCell="A1">
      <selection activeCell="B49" sqref="B49:N4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42684</v>
      </c>
      <c r="D3" s="231"/>
      <c r="E3" s="12"/>
      <c r="F3" s="12"/>
      <c r="G3" s="12"/>
      <c r="H3" s="11"/>
      <c r="I3" s="11"/>
      <c r="J3" s="11"/>
      <c r="K3" s="110" t="s">
        <v>198</v>
      </c>
      <c r="L3" s="143">
        <f>(M31-(M32+M33))/M31*100</f>
        <v>100</v>
      </c>
      <c r="M3" s="111" t="s">
        <v>197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 t="s">
        <v>195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193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192</v>
      </c>
    </row>
    <row r="9" spans="1:14" s="2" customFormat="1" ht="13.5" customHeight="1">
      <c r="A9" s="11"/>
      <c r="B9" s="17" t="s">
        <v>8</v>
      </c>
      <c r="C9" s="25">
        <v>0.007638888888888889</v>
      </c>
      <c r="D9" s="26">
        <v>1.1</v>
      </c>
      <c r="E9" s="26">
        <v>16.4</v>
      </c>
      <c r="F9" s="26">
        <v>24</v>
      </c>
      <c r="G9" s="27" t="s">
        <v>199</v>
      </c>
      <c r="H9" s="26">
        <v>4.7</v>
      </c>
      <c r="I9" s="28">
        <v>73</v>
      </c>
      <c r="J9" s="29">
        <v>1</v>
      </c>
      <c r="K9" s="11"/>
      <c r="L9" s="21">
        <v>2</v>
      </c>
      <c r="M9" s="74" t="s">
        <v>2</v>
      </c>
      <c r="N9" s="75" t="s">
        <v>191</v>
      </c>
    </row>
    <row r="10" spans="1:15" s="2" customFormat="1" ht="13.5" customHeight="1">
      <c r="A10" s="11"/>
      <c r="B10" s="17" t="s">
        <v>190</v>
      </c>
      <c r="C10" s="25">
        <v>0.16666666666666666</v>
      </c>
      <c r="D10" s="26">
        <v>1.5</v>
      </c>
      <c r="E10" s="26">
        <v>16.4</v>
      </c>
      <c r="F10" s="26">
        <v>29</v>
      </c>
      <c r="G10" s="27" t="s">
        <v>207</v>
      </c>
      <c r="H10" s="26">
        <v>3.2</v>
      </c>
      <c r="I10" s="11"/>
      <c r="J10" s="30">
        <v>0</v>
      </c>
      <c r="K10" s="11"/>
      <c r="L10" s="21">
        <v>4</v>
      </c>
      <c r="M10" s="74" t="s">
        <v>40</v>
      </c>
      <c r="N10" s="22" t="s">
        <v>189</v>
      </c>
      <c r="O10" s="3"/>
    </row>
    <row r="11" spans="1:15" s="2" customFormat="1" ht="13.5" customHeight="1" thickBot="1">
      <c r="A11" s="11"/>
      <c r="B11" s="31" t="s">
        <v>9</v>
      </c>
      <c r="C11" s="32">
        <v>0.3611111111111111</v>
      </c>
      <c r="D11" s="33">
        <v>1.1</v>
      </c>
      <c r="E11" s="33">
        <v>16.1</v>
      </c>
      <c r="F11" s="33">
        <v>31</v>
      </c>
      <c r="G11" s="27" t="s">
        <v>209</v>
      </c>
      <c r="H11" s="33">
        <v>16.5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24.353472222222223</v>
      </c>
      <c r="D12" s="37">
        <f>AVERAGE(D9:D11)</f>
        <v>1.2333333333333334</v>
      </c>
      <c r="E12" s="37">
        <f>AVERAGE(E9:E11)</f>
        <v>16.3</v>
      </c>
      <c r="F12" s="38">
        <f>AVERAGE(F9:F11)</f>
        <v>28</v>
      </c>
      <c r="G12" s="11"/>
      <c r="H12" s="39">
        <f>AVERAGE(H9:H11)</f>
        <v>8.133333333333333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188</v>
      </c>
      <c r="D15" s="42" t="s">
        <v>187</v>
      </c>
      <c r="E15" s="42" t="s">
        <v>186</v>
      </c>
      <c r="F15" s="42" t="s">
        <v>185</v>
      </c>
      <c r="G15" s="42" t="s">
        <v>184</v>
      </c>
      <c r="H15" s="42" t="s">
        <v>183</v>
      </c>
      <c r="I15" s="42" t="s">
        <v>182</v>
      </c>
      <c r="J15" s="42" t="s">
        <v>181</v>
      </c>
      <c r="K15" s="42" t="s">
        <v>180</v>
      </c>
      <c r="L15" s="42" t="s">
        <v>179</v>
      </c>
      <c r="M15" s="42" t="s">
        <v>178</v>
      </c>
      <c r="N15" s="41" t="s">
        <v>177</v>
      </c>
    </row>
    <row r="16" spans="1:14" s="2" customFormat="1" ht="18.75" customHeight="1">
      <c r="A16" s="11"/>
      <c r="B16" s="64" t="s">
        <v>11</v>
      </c>
      <c r="C16" s="167" t="s">
        <v>174</v>
      </c>
      <c r="D16" s="167" t="s">
        <v>176</v>
      </c>
      <c r="E16" s="168" t="s">
        <v>175</v>
      </c>
      <c r="F16" s="167" t="s">
        <v>202</v>
      </c>
      <c r="G16" s="167" t="s">
        <v>208</v>
      </c>
      <c r="H16" s="167" t="s">
        <v>200</v>
      </c>
      <c r="I16" s="167" t="s">
        <v>201</v>
      </c>
      <c r="J16" s="167"/>
      <c r="K16" s="167"/>
      <c r="L16" s="167"/>
      <c r="M16" s="167"/>
      <c r="N16" s="167" t="s">
        <v>174</v>
      </c>
    </row>
    <row r="17" spans="1:14" s="2" customFormat="1" ht="13.5" customHeight="1">
      <c r="A17" s="11"/>
      <c r="B17" s="64" t="s">
        <v>25</v>
      </c>
      <c r="C17" s="25">
        <v>0.9520833333333334</v>
      </c>
      <c r="D17" s="25">
        <v>0.9534722222222222</v>
      </c>
      <c r="E17" s="25">
        <v>0.007638888888888889</v>
      </c>
      <c r="F17" s="25">
        <v>0.1013888888888889</v>
      </c>
      <c r="G17" s="25">
        <v>0.3277777777777778</v>
      </c>
      <c r="H17" s="25">
        <v>0.33194444444444443</v>
      </c>
      <c r="I17" s="25">
        <v>0.3611111111111111</v>
      </c>
      <c r="J17" s="25"/>
      <c r="K17" s="25"/>
      <c r="L17" s="25"/>
      <c r="M17" s="25"/>
      <c r="N17" s="25">
        <v>0.37222222222222223</v>
      </c>
    </row>
    <row r="18" spans="1:14" s="2" customFormat="1" ht="13.5" customHeight="1">
      <c r="A18" s="11"/>
      <c r="B18" s="64" t="s">
        <v>12</v>
      </c>
      <c r="C18" s="44">
        <v>36132</v>
      </c>
      <c r="D18" s="43">
        <v>36133</v>
      </c>
      <c r="E18" s="43">
        <v>36139</v>
      </c>
      <c r="F18" s="43">
        <v>36196</v>
      </c>
      <c r="G18" s="43">
        <v>36311</v>
      </c>
      <c r="H18" s="43">
        <v>36316</v>
      </c>
      <c r="I18" s="43">
        <v>36335</v>
      </c>
      <c r="J18" s="43"/>
      <c r="K18" s="43"/>
      <c r="L18" s="43"/>
      <c r="M18" s="43"/>
      <c r="N18" s="43">
        <v>36343</v>
      </c>
    </row>
    <row r="19" spans="1:14" s="2" customFormat="1" ht="13.5" customHeight="1" thickBot="1">
      <c r="A19" s="11"/>
      <c r="B19" s="65" t="s">
        <v>13</v>
      </c>
      <c r="C19" s="137"/>
      <c r="D19" s="44">
        <v>36138</v>
      </c>
      <c r="E19" s="44">
        <v>36195</v>
      </c>
      <c r="F19" s="44">
        <v>36310</v>
      </c>
      <c r="G19" s="44">
        <v>36315</v>
      </c>
      <c r="H19" s="44">
        <v>36334</v>
      </c>
      <c r="I19" s="44">
        <v>36342</v>
      </c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173</v>
      </c>
      <c r="C20" s="139"/>
      <c r="D20" s="140">
        <f aca="true" t="shared" si="0" ref="D20:M20">IF(ISNUMBER(D18),D19-D18+1,"")</f>
        <v>6</v>
      </c>
      <c r="E20" s="45">
        <f t="shared" si="0"/>
        <v>57</v>
      </c>
      <c r="F20" s="45">
        <f t="shared" si="0"/>
        <v>115</v>
      </c>
      <c r="G20" s="45">
        <f t="shared" si="0"/>
        <v>5</v>
      </c>
      <c r="H20" s="45">
        <f t="shared" si="0"/>
        <v>19</v>
      </c>
      <c r="I20" s="45">
        <f t="shared" si="0"/>
        <v>8</v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172</v>
      </c>
      <c r="C22" s="76" t="s">
        <v>171</v>
      </c>
      <c r="D22" s="77" t="s">
        <v>169</v>
      </c>
      <c r="E22" s="78" t="s">
        <v>168</v>
      </c>
      <c r="F22" s="196" t="s">
        <v>167</v>
      </c>
      <c r="G22" s="197"/>
      <c r="H22" s="198"/>
      <c r="I22" s="83" t="s">
        <v>170</v>
      </c>
      <c r="J22" s="77" t="s">
        <v>169</v>
      </c>
      <c r="K22" s="77" t="s">
        <v>168</v>
      </c>
      <c r="L22" s="196" t="s">
        <v>167</v>
      </c>
      <c r="M22" s="197"/>
      <c r="N22" s="198"/>
    </row>
    <row r="23" spans="1:14" s="2" customFormat="1" ht="18.75" customHeight="1">
      <c r="A23" s="11"/>
      <c r="B23" s="214"/>
      <c r="C23" s="165"/>
      <c r="D23" s="165"/>
      <c r="E23" s="20" t="s">
        <v>166</v>
      </c>
      <c r="F23" s="188"/>
      <c r="G23" s="189"/>
      <c r="H23" s="192"/>
      <c r="I23" s="81"/>
      <c r="J23" s="20"/>
      <c r="K23" s="20" t="s">
        <v>162</v>
      </c>
      <c r="L23" s="188"/>
      <c r="M23" s="189"/>
      <c r="N23" s="190"/>
    </row>
    <row r="24" spans="1:14" s="2" customFormat="1" ht="18.75" customHeight="1">
      <c r="A24" s="11"/>
      <c r="B24" s="214"/>
      <c r="C24" s="165"/>
      <c r="D24" s="166"/>
      <c r="E24" s="79" t="s">
        <v>163</v>
      </c>
      <c r="F24" s="188"/>
      <c r="G24" s="189"/>
      <c r="H24" s="192"/>
      <c r="I24" s="82"/>
      <c r="J24" s="80"/>
      <c r="K24" s="80" t="s">
        <v>164</v>
      </c>
      <c r="L24" s="188"/>
      <c r="M24" s="189"/>
      <c r="N24" s="190"/>
    </row>
    <row r="25" spans="1:14" s="2" customFormat="1" ht="18.75" customHeight="1">
      <c r="A25" s="11" t="s">
        <v>165</v>
      </c>
      <c r="B25" s="214"/>
      <c r="C25" s="165"/>
      <c r="D25" s="165"/>
      <c r="E25" s="20" t="s">
        <v>164</v>
      </c>
      <c r="F25" s="188"/>
      <c r="G25" s="189"/>
      <c r="H25" s="192"/>
      <c r="I25" s="81"/>
      <c r="J25" s="20"/>
      <c r="K25" s="20" t="s">
        <v>163</v>
      </c>
      <c r="L25" s="188"/>
      <c r="M25" s="189"/>
      <c r="N25" s="190"/>
    </row>
    <row r="26" spans="1:14" s="2" customFormat="1" ht="18.75" customHeight="1">
      <c r="A26" s="11"/>
      <c r="B26" s="215"/>
      <c r="C26" s="165"/>
      <c r="D26" s="165"/>
      <c r="E26" s="169" t="s">
        <v>162</v>
      </c>
      <c r="F26" s="188"/>
      <c r="G26" s="189"/>
      <c r="H26" s="192"/>
      <c r="I26" s="81"/>
      <c r="J26" s="20"/>
      <c r="K26" s="20" t="s">
        <v>161</v>
      </c>
      <c r="L26" s="188"/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160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0.3125</v>
      </c>
    </row>
    <row r="31" spans="1:14" s="2" customFormat="1" ht="13.5" customHeight="1">
      <c r="A31" s="11"/>
      <c r="B31" s="108" t="s">
        <v>159</v>
      </c>
      <c r="C31" s="116"/>
      <c r="D31" s="32">
        <v>0.12291666666666667</v>
      </c>
      <c r="E31" s="32">
        <v>0.2263888888888889</v>
      </c>
      <c r="F31" s="32"/>
      <c r="G31" s="32"/>
      <c r="H31" s="32"/>
      <c r="I31" s="32"/>
      <c r="J31" s="32"/>
      <c r="K31" s="32"/>
      <c r="L31" s="117"/>
      <c r="M31" s="120">
        <f>SUM(C31:L31)</f>
        <v>0.34930555555555554</v>
      </c>
      <c r="N31" s="124"/>
    </row>
    <row r="32" spans="1:15" s="2" customFormat="1" ht="13.5" customHeight="1">
      <c r="A32" s="11"/>
      <c r="B32" s="109" t="s">
        <v>158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157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156</v>
      </c>
      <c r="C35" s="194" t="s">
        <v>204</v>
      </c>
      <c r="D35" s="195"/>
      <c r="E35" s="194" t="s">
        <v>205</v>
      </c>
      <c r="F35" s="195"/>
      <c r="G35" s="194"/>
      <c r="H35" s="195"/>
      <c r="I35" s="194"/>
      <c r="J35" s="195"/>
      <c r="K35" s="194"/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155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211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203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206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210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154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153</v>
      </c>
      <c r="N55" s="90" t="s">
        <v>152</v>
      </c>
      <c r="O55" s="7"/>
    </row>
    <row r="56" spans="2:15" s="54" customFormat="1" ht="21.75" customHeight="1">
      <c r="B56" s="72" t="s">
        <v>151</v>
      </c>
      <c r="C56" s="91" t="s">
        <v>149</v>
      </c>
      <c r="D56" s="91" t="s">
        <v>148</v>
      </c>
      <c r="E56" s="94" t="s">
        <v>150</v>
      </c>
      <c r="F56" s="91" t="s">
        <v>149</v>
      </c>
      <c r="G56" s="95" t="s">
        <v>148</v>
      </c>
      <c r="H56" s="95" t="s">
        <v>147</v>
      </c>
      <c r="I56" s="95" t="s">
        <v>146</v>
      </c>
      <c r="J56" s="219" t="s">
        <v>145</v>
      </c>
      <c r="K56" s="220"/>
      <c r="L56" s="221"/>
      <c r="M56" s="222" t="s">
        <v>144</v>
      </c>
      <c r="N56" s="223"/>
      <c r="O56" s="8"/>
    </row>
    <row r="57" spans="2:15" s="52" customFormat="1" ht="22.5" customHeight="1">
      <c r="B57" s="100" t="s">
        <v>143</v>
      </c>
      <c r="C57" s="56">
        <v>-156.5</v>
      </c>
      <c r="D57" s="56">
        <v>-159.5</v>
      </c>
      <c r="E57" s="98" t="s">
        <v>142</v>
      </c>
      <c r="F57" s="56">
        <v>24.8</v>
      </c>
      <c r="G57" s="56">
        <v>20.9</v>
      </c>
      <c r="H57" s="99" t="s">
        <v>141</v>
      </c>
      <c r="I57" s="146">
        <v>0</v>
      </c>
      <c r="J57" s="57" t="s">
        <v>140</v>
      </c>
      <c r="K57" s="207" t="s">
        <v>135</v>
      </c>
      <c r="L57" s="208"/>
      <c r="M57" s="207" t="s">
        <v>134</v>
      </c>
      <c r="N57" s="209"/>
      <c r="O57" s="7"/>
    </row>
    <row r="58" spans="2:15" s="52" customFormat="1" ht="22.5" customHeight="1">
      <c r="B58" s="100" t="s">
        <v>139</v>
      </c>
      <c r="C58" s="56">
        <v>-141.6</v>
      </c>
      <c r="D58" s="56">
        <v>-148.1</v>
      </c>
      <c r="E58" s="99" t="s">
        <v>138</v>
      </c>
      <c r="F58" s="146">
        <v>29</v>
      </c>
      <c r="G58" s="146">
        <v>21</v>
      </c>
      <c r="H58" s="99" t="s">
        <v>137</v>
      </c>
      <c r="I58" s="146">
        <v>0</v>
      </c>
      <c r="J58" s="57" t="s">
        <v>136</v>
      </c>
      <c r="K58" s="207" t="s">
        <v>135</v>
      </c>
      <c r="L58" s="208"/>
      <c r="M58" s="207" t="s">
        <v>134</v>
      </c>
      <c r="N58" s="209"/>
      <c r="O58" s="7"/>
    </row>
    <row r="59" spans="2:15" s="52" customFormat="1" ht="22.5" customHeight="1">
      <c r="B59" s="100" t="s">
        <v>133</v>
      </c>
      <c r="C59" s="56">
        <v>-192.1</v>
      </c>
      <c r="D59" s="56">
        <v>-193.7</v>
      </c>
      <c r="E59" s="99" t="s">
        <v>132</v>
      </c>
      <c r="F59" s="58">
        <v>10</v>
      </c>
      <c r="G59" s="58">
        <v>15</v>
      </c>
      <c r="H59" s="99" t="s">
        <v>131</v>
      </c>
      <c r="I59" s="146">
        <v>0</v>
      </c>
      <c r="J59" s="59" t="s">
        <v>130</v>
      </c>
      <c r="K59" s="207" t="s">
        <v>124</v>
      </c>
      <c r="L59" s="208"/>
      <c r="M59" s="207" t="s">
        <v>129</v>
      </c>
      <c r="N59" s="209"/>
      <c r="O59" s="7"/>
    </row>
    <row r="60" spans="2:15" s="52" customFormat="1" ht="22.5" customHeight="1">
      <c r="B60" s="100" t="s">
        <v>128</v>
      </c>
      <c r="C60" s="56">
        <v>-93.4</v>
      </c>
      <c r="D60" s="56">
        <v>-101.6</v>
      </c>
      <c r="E60" s="99" t="s">
        <v>127</v>
      </c>
      <c r="F60" s="58">
        <v>20</v>
      </c>
      <c r="G60" s="58">
        <v>20</v>
      </c>
      <c r="H60" s="99" t="s">
        <v>126</v>
      </c>
      <c r="I60" s="146">
        <v>0</v>
      </c>
      <c r="J60" s="57" t="s">
        <v>125</v>
      </c>
      <c r="K60" s="207" t="s">
        <v>124</v>
      </c>
      <c r="L60" s="208"/>
      <c r="M60" s="207" t="s">
        <v>123</v>
      </c>
      <c r="N60" s="209"/>
      <c r="O60" s="7"/>
    </row>
    <row r="61" spans="2:15" s="52" customFormat="1" ht="22.5" customHeight="1">
      <c r="B61" s="100" t="s">
        <v>122</v>
      </c>
      <c r="C61" s="56">
        <v>31.6</v>
      </c>
      <c r="D61" s="56">
        <v>28.3</v>
      </c>
      <c r="E61" s="99" t="s">
        <v>121</v>
      </c>
      <c r="F61" s="58">
        <v>10</v>
      </c>
      <c r="G61" s="58">
        <v>10</v>
      </c>
      <c r="H61" s="98" t="s">
        <v>120</v>
      </c>
      <c r="I61" s="148">
        <v>0</v>
      </c>
      <c r="J61" s="210" t="s">
        <v>119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118</v>
      </c>
      <c r="C62" s="56">
        <v>26.9</v>
      </c>
      <c r="D62" s="56">
        <v>24</v>
      </c>
      <c r="E62" s="99" t="s">
        <v>117</v>
      </c>
      <c r="F62" s="58">
        <v>280</v>
      </c>
      <c r="G62" s="58">
        <v>280</v>
      </c>
      <c r="H62" s="98" t="s">
        <v>116</v>
      </c>
      <c r="I62" s="148">
        <v>1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115</v>
      </c>
      <c r="C63" s="56">
        <v>24</v>
      </c>
      <c r="D63" s="56">
        <v>21.2</v>
      </c>
      <c r="E63" s="99" t="s">
        <v>114</v>
      </c>
      <c r="F63" s="60">
        <v>2.6</v>
      </c>
      <c r="G63" s="62">
        <v>2.5</v>
      </c>
      <c r="H63" s="98" t="s">
        <v>113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112</v>
      </c>
      <c r="C64" s="56">
        <v>25.2</v>
      </c>
      <c r="D64" s="56">
        <v>22.4</v>
      </c>
      <c r="E64" s="99" t="s">
        <v>111</v>
      </c>
      <c r="F64" s="60" t="s">
        <v>110</v>
      </c>
      <c r="G64" s="62" t="s">
        <v>109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108</v>
      </c>
      <c r="C65" s="61">
        <v>2.4E-05</v>
      </c>
      <c r="D65" s="61">
        <v>2.59E-05</v>
      </c>
      <c r="E65" s="98" t="s">
        <v>107</v>
      </c>
      <c r="F65" s="56">
        <v>18.1</v>
      </c>
      <c r="G65" s="62">
        <v>16</v>
      </c>
      <c r="H65" s="99" t="s">
        <v>106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105</v>
      </c>
      <c r="C66" s="73">
        <v>500</v>
      </c>
      <c r="D66" s="136"/>
      <c r="E66" s="104" t="s">
        <v>104</v>
      </c>
      <c r="F66" s="145">
        <v>29.4</v>
      </c>
      <c r="G66" s="144">
        <v>28</v>
      </c>
      <c r="H66" s="104" t="s">
        <v>103</v>
      </c>
      <c r="I66" s="147">
        <v>8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102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101</v>
      </c>
      <c r="C69" s="68" t="s">
        <v>100</v>
      </c>
      <c r="D69" s="68" t="s">
        <v>99</v>
      </c>
      <c r="E69" s="68" t="s">
        <v>98</v>
      </c>
      <c r="F69" s="68" t="s">
        <v>97</v>
      </c>
      <c r="G69" s="68" t="s">
        <v>96</v>
      </c>
      <c r="H69" s="68" t="s">
        <v>95</v>
      </c>
      <c r="I69" s="84" t="s">
        <v>94</v>
      </c>
      <c r="J69" s="68" t="s">
        <v>93</v>
      </c>
      <c r="K69" s="84" t="s">
        <v>92</v>
      </c>
      <c r="L69" s="84" t="s">
        <v>91</v>
      </c>
      <c r="M69" s="68" t="s">
        <v>90</v>
      </c>
      <c r="N69" s="85" t="s">
        <v>89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88</v>
      </c>
      <c r="C71" s="71" t="s">
        <v>87</v>
      </c>
      <c r="D71" s="70" t="s">
        <v>86</v>
      </c>
      <c r="E71" s="71" t="s">
        <v>85</v>
      </c>
      <c r="F71" s="71" t="s">
        <v>84</v>
      </c>
      <c r="G71" s="71" t="s">
        <v>83</v>
      </c>
      <c r="H71" s="71" t="s">
        <v>82</v>
      </c>
      <c r="I71" s="71" t="s">
        <v>81</v>
      </c>
      <c r="J71" s="71" t="s">
        <v>80</v>
      </c>
      <c r="K71" s="71" t="s">
        <v>79</v>
      </c>
      <c r="L71" s="71" t="s">
        <v>78</v>
      </c>
      <c r="M71" s="71" t="s">
        <v>77</v>
      </c>
      <c r="N71" s="88" t="s">
        <v>76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74</v>
      </c>
      <c r="C75" s="191"/>
      <c r="D75" s="157">
        <v>0</v>
      </c>
      <c r="E75" s="191" t="s">
        <v>73</v>
      </c>
      <c r="F75" s="191"/>
      <c r="G75" s="160">
        <v>0</v>
      </c>
      <c r="H75" s="191" t="s">
        <v>72</v>
      </c>
      <c r="I75" s="191"/>
      <c r="J75" s="157">
        <v>0</v>
      </c>
      <c r="K75" s="191" t="s">
        <v>71</v>
      </c>
      <c r="L75" s="191"/>
      <c r="M75" s="162">
        <v>0</v>
      </c>
      <c r="N75" s="63"/>
      <c r="O75" s="9"/>
    </row>
    <row r="76" spans="2:15" s="52" customFormat="1" ht="18.75" customHeight="1">
      <c r="B76" s="180" t="s">
        <v>70</v>
      </c>
      <c r="C76" s="176"/>
      <c r="D76" s="158">
        <v>0</v>
      </c>
      <c r="E76" s="176" t="s">
        <v>69</v>
      </c>
      <c r="F76" s="176"/>
      <c r="G76" s="158">
        <v>0</v>
      </c>
      <c r="H76" s="176" t="s">
        <v>68</v>
      </c>
      <c r="I76" s="176"/>
      <c r="J76" s="158">
        <v>0</v>
      </c>
      <c r="K76" s="176" t="s">
        <v>67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66</v>
      </c>
      <c r="C77" s="176"/>
      <c r="D77" s="158">
        <v>0</v>
      </c>
      <c r="E77" s="176" t="s">
        <v>65</v>
      </c>
      <c r="F77" s="176"/>
      <c r="G77" s="158">
        <v>0</v>
      </c>
      <c r="H77" s="176" t="s">
        <v>64</v>
      </c>
      <c r="I77" s="176"/>
      <c r="J77" s="161">
        <v>0</v>
      </c>
      <c r="K77" s="176" t="s">
        <v>63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62</v>
      </c>
      <c r="C78" s="176"/>
      <c r="D78" s="158">
        <v>0</v>
      </c>
      <c r="E78" s="176" t="s">
        <v>61</v>
      </c>
      <c r="F78" s="176"/>
      <c r="G78" s="158">
        <v>0</v>
      </c>
      <c r="H78" s="176" t="s">
        <v>60</v>
      </c>
      <c r="I78" s="176"/>
      <c r="J78" s="158">
        <v>0</v>
      </c>
      <c r="K78" s="176" t="s">
        <v>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58</v>
      </c>
      <c r="C79" s="176"/>
      <c r="D79" s="158">
        <v>0</v>
      </c>
      <c r="E79" s="176" t="s">
        <v>57</v>
      </c>
      <c r="F79" s="176"/>
      <c r="G79" s="158">
        <v>0</v>
      </c>
      <c r="H79" s="176" t="s">
        <v>56</v>
      </c>
      <c r="I79" s="176"/>
      <c r="J79" s="161">
        <v>0</v>
      </c>
      <c r="K79" s="176" t="s">
        <v>55</v>
      </c>
      <c r="L79" s="176"/>
      <c r="M79" s="163">
        <v>0</v>
      </c>
      <c r="N79" s="63" t="s">
        <v>54</v>
      </c>
      <c r="O79" s="9"/>
    </row>
    <row r="80" spans="2:15" s="52" customFormat="1" ht="18.75" customHeight="1">
      <c r="B80" s="180" t="s">
        <v>53</v>
      </c>
      <c r="C80" s="176"/>
      <c r="D80" s="158">
        <v>0</v>
      </c>
      <c r="E80" s="176" t="s">
        <v>52</v>
      </c>
      <c r="F80" s="176"/>
      <c r="G80" s="158">
        <v>0</v>
      </c>
      <c r="H80" s="176" t="s">
        <v>51</v>
      </c>
      <c r="I80" s="176"/>
      <c r="J80" s="161">
        <v>0</v>
      </c>
      <c r="K80" s="176" t="s">
        <v>50</v>
      </c>
      <c r="L80" s="176"/>
      <c r="M80" s="163">
        <v>1</v>
      </c>
      <c r="N80" s="63"/>
      <c r="O80" s="9"/>
    </row>
    <row r="81" spans="2:15" s="52" customFormat="1" ht="18.75" customHeight="1">
      <c r="B81" s="180" t="s">
        <v>49</v>
      </c>
      <c r="C81" s="176"/>
      <c r="D81" s="158">
        <v>0</v>
      </c>
      <c r="E81" s="176" t="s">
        <v>48</v>
      </c>
      <c r="F81" s="176"/>
      <c r="G81" s="158">
        <v>0</v>
      </c>
      <c r="H81" s="176" t="s">
        <v>47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46</v>
      </c>
      <c r="C82" s="184"/>
      <c r="D82" s="159">
        <v>0</v>
      </c>
      <c r="E82" s="184" t="s">
        <v>45</v>
      </c>
      <c r="F82" s="184"/>
      <c r="G82" s="159">
        <v>0</v>
      </c>
      <c r="H82" s="184" t="s">
        <v>44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43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42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CTIO KASI</cp:lastModifiedBy>
  <cp:lastPrinted>2016-06-07T08:56:29Z</cp:lastPrinted>
  <dcterms:created xsi:type="dcterms:W3CDTF">2015-02-04T05:26:32Z</dcterms:created>
  <dcterms:modified xsi:type="dcterms:W3CDTF">2016-11-10T09:00:38Z</dcterms:modified>
  <cp:category/>
  <cp:version/>
  <cp:contentType/>
  <cp:contentStatus/>
</cp:coreProperties>
</file>