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88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<sst xmlns="http://schemas.openxmlformats.org/spreadsheetml/2006/main" count="234" uniqueCount="226">
  <si>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</si>
  <si>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</si>
  <si>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</si>
  <si>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</si>
  <si>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</si>
  <si>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</si>
  <si>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</si>
  <si>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</si>
  <si>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</si>
  <si>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</si>
  <si>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</si>
  <si>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</si>
  <si>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</si>
  <si>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</si>
  <si>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</si>
  <si>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</si>
  <si>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</si>
  <si>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</si>
  <si>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</si>
  <si>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</si>
  <si>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</si>
  <si>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</si>
  <si>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</si>
  <si>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</si>
  <si>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</si>
  <si>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</si>
  <si>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</si>
  <si>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</si>
  <si>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</si>
  <si>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</si>
  <si>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</si>
  <si>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</si>
  <si>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</si>
  <si>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</si>
  <si>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</si>
  <si>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</si>
  <si>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</si>
  <si>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</si>
  <si>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</si>
  <si>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</si>
  <si>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</si>
  <si>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</si>
  <si>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</si>
  <si>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</si>
  <si>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</si>
  <si>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</si>
  <si>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</si>
  <si>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</si>
  <si>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</si>
  <si>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</si>
  <si>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</si>
  <si>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</si>
  <si>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</si>
  <si>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</si>
  <si>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</si>
  <si>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</si>
  <si>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</si>
  <si>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</si>
  <si>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</si>
  <si>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</si>
  <si>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</si>
  <si>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</si>
  <si>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</si>
  <si>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</si>
  <si>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</si>
  <si>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</si>
  <si>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</si>
  <si>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</si>
  <si>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</si>
  <si>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</si>
  <si>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</si>
  <si>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</si>
  <si>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</si>
  <si>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</si>
  <si>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</si>
  <si>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</si>
  <si>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</si>
  <si>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</si>
  <si>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</si>
  <si>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</si>
  <si>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</si>
  <si>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</si>
  <si>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</si>
  <si>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</si>
  <si>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</si>
  <si>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</si>
  <si>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</si>
  <si>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</si>
  <si>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</si>
  <si>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</si>
  <si>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</si>
  <si>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</si>
  <si>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</si>
  <si>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</si>
  <si>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</si>
  <si>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</si>
  <si>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</si>
  <si>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</si>
  <si>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</si>
  <si>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</si>
  <si>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</si>
  <si>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</si>
  <si>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</si>
  <si>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</si>
  <si>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</si>
  <si>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</si>
  <si>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</si>
  <si>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</si>
  <si>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</si>
  <si>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</si>
  <si>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</si>
  <si>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</si>
  <si>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</si>
  <si>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</si>
  <si>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</si>
  <si>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</si>
  <si>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</si>
  <si>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</si>
  <si>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</si>
  <si>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</si>
  <si>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</si>
  <si>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</si>
  <si>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</si>
  <si>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</si>
  <si>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</si>
  <si>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</si>
  <si>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</si>
  <si>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</si>
  <si>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</si>
  <si>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</si>
  <si>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</si>
  <si>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</si>
  <si>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</si>
  <si>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</si>
  <si>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</si>
  <si>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</si>
  <si>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</si>
  <si>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</si>
  <si>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</si>
  <si>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</si>
  <si>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</si>
  <si>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</si>
  <si>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</si>
  <si>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</si>
  <si>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</si>
  <si>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</si>
  <si>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</si>
  <si>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</si>
  <si>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</si>
  <si>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</si>
  <si>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</si>
  <si>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</si>
  <si>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</si>
  <si>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</si>
  <si>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</si>
  <si>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</si>
  <si>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</si>
  <si>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</si>
  <si>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</si>
  <si>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</si>
  <si>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</si>
  <si>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</si>
  <si>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</si>
  <si>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</si>
  <si>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</si>
  <si>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</si>
  <si>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</si>
  <si>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</si>
  <si>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</si>
  <si>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</si>
  <si>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</si>
  <si>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</si>
  <si>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</si>
  <si>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</si>
  <si>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</si>
  <si>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</si>
  <si>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</si>
  <si>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</si>
  <si>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</si>
  <si>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</si>
  <si>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</si>
  <si>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</si>
  <si>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고승원</t>
  </si>
  <si>
    <t>권민경</t>
  </si>
  <si>
    <t>ICIMACS_v7.2</t>
  </si>
  <si>
    <t>ICIMACS_v7.3</t>
  </si>
  <si>
    <t>ICIMACS_v7.2</t>
  </si>
  <si>
    <t>CL</t>
  </si>
  <si>
    <t>KG2016-01-13:1369</t>
  </si>
  <si>
    <t>HE 냉각수
유량(GPM)</t>
  </si>
  <si>
    <t>Dry air flow(SCFH)</t>
  </si>
  <si>
    <t>노출/레벨</t>
  </si>
  <si>
    <t>시상</t>
  </si>
  <si>
    <t>ICIMACS_v7.3</t>
  </si>
  <si>
    <t>OBS</t>
  </si>
  <si>
    <t>ALL</t>
  </si>
  <si>
    <t>OBS</t>
  </si>
  <si>
    <t>BLG</t>
  </si>
  <si>
    <t>KX2016-03-22:1280</t>
  </si>
  <si>
    <t>KX2015-12-21:1351</t>
  </si>
  <si>
    <t>KS2016-01-13:1370</t>
  </si>
  <si>
    <t xml:space="preserve">                                       </t>
  </si>
  <si>
    <t>ENG-NEO</t>
  </si>
  <si>
    <t>ALL</t>
  </si>
  <si>
    <t>NW</t>
  </si>
  <si>
    <t>NE</t>
  </si>
  <si>
    <t>S_062715:T</t>
  </si>
  <si>
    <t>S_062729:T</t>
  </si>
  <si>
    <t>S_062800:N</t>
  </si>
  <si>
    <t>E_062805</t>
  </si>
  <si>
    <t>062805 좌표 입력 오류</t>
  </si>
  <si>
    <t>[05:55]망원경 멈춤(El:32.3 / Az:+74.1 / LHA: -04:27:37.6 / RA: 18:03:23.6 DEC: -27:53:49.5)</t>
  </si>
  <si>
    <t>[06:13]관측 재개</t>
  </si>
  <si>
    <t>S_062828:M</t>
  </si>
  <si>
    <t>S_062843:M</t>
  </si>
  <si>
    <t>S_062850:M</t>
  </si>
  <si>
    <t>S_062857:T</t>
  </si>
  <si>
    <t xml:space="preserve">망원경 모터 멈춤 및 복구 </t>
  </si>
  <si>
    <t>20s/23K, 40s/26K, 55s/22K</t>
  </si>
  <si>
    <t>30s/12K, 60s/17K</t>
  </si>
  <si>
    <t>S_062877:N</t>
  </si>
  <si>
    <t>E_062880-062881</t>
  </si>
  <si>
    <t>062880-062881 T.ic down으로 T-chip이미지 없음</t>
  </si>
  <si>
    <t>T.ic down 및 복구</t>
  </si>
  <si>
    <t>20s/28K</t>
  </si>
  <si>
    <t>25s/25K, 20s/28K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</si>
</sst>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4999699890613556"/>
      </left>
      <right style="thin"/>
      <top style="thin"/>
      <bottom style="thin"/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76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77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7" fillId="41" borderId="78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9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80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2" xfId="0" applyFont="1" applyFill="1" applyBorder="1" applyAlignment="1">
      <alignment horizontal="center" vertical="center"/>
    </xf>
    <xf numFmtId="0" fontId="93" fillId="0" borderId="8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3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89" fillId="0" borderId="85" xfId="0" applyFont="1" applyBorder="1" applyAlignment="1">
      <alignment horizontal="center" vertical="center"/>
    </xf>
    <xf numFmtId="0" fontId="89" fillId="0" borderId="86" xfId="0" applyFont="1" applyBorder="1" applyAlignment="1">
      <alignment horizontal="center" vertical="center"/>
    </xf>
    <xf numFmtId="0" fontId="93" fillId="0" borderId="87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96" fillId="0" borderId="91" xfId="0" applyFont="1" applyBorder="1" applyAlignment="1">
      <alignment horizontal="center" vertical="center"/>
    </xf>
    <xf numFmtId="0" fontId="96" fillId="0" borderId="92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3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7" fillId="41" borderId="95" xfId="33" applyNumberFormat="1" applyFont="1" applyFill="1" applyBorder="1" applyAlignment="1">
      <alignment horizontal="left" vertical="center"/>
      <protection/>
    </xf>
    <xf numFmtId="0" fontId="7" fillId="41" borderId="96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3" xfId="0" applyFont="1" applyFill="1" applyBorder="1" applyAlignment="1">
      <alignment horizontal="center" vertical="center"/>
    </xf>
    <xf numFmtId="0" fontId="93" fillId="0" borderId="97" xfId="0" applyFont="1" applyFill="1" applyBorder="1" applyAlignment="1">
      <alignment horizontal="center" vertical="center"/>
    </xf>
    <xf numFmtId="0" fontId="97" fillId="0" borderId="98" xfId="0" applyFont="1" applyBorder="1" applyAlignment="1">
      <alignment horizontal="center" vertical="center" wrapText="1"/>
    </xf>
    <xf numFmtId="14" fontId="98" fillId="0" borderId="88" xfId="0" applyNumberFormat="1" applyFont="1" applyBorder="1" applyAlignment="1">
      <alignment horizontal="left" vertical="center"/>
    </xf>
    <xf numFmtId="0" fontId="98" fillId="0" borderId="89" xfId="0" applyNumberFormat="1" applyFont="1" applyBorder="1" applyAlignment="1">
      <alignment horizontal="left" vertical="center"/>
    </xf>
    <xf numFmtId="0" fontId="98" fillId="0" borderId="90" xfId="0" applyNumberFormat="1" applyFont="1" applyBorder="1" applyAlignment="1">
      <alignment horizontal="left" vertical="center"/>
    </xf>
    <xf numFmtId="0" fontId="97" fillId="0" borderId="99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0" xfId="0" applyFont="1" applyFill="1" applyBorder="1" applyAlignment="1">
      <alignment horizontal="center" vertical="center" wrapText="1"/>
    </xf>
    <xf numFmtId="0" fontId="93" fillId="0" borderId="101" xfId="0" applyFont="1" applyFill="1" applyBorder="1" applyAlignment="1">
      <alignment horizontal="center" vertical="center" wrapText="1"/>
    </xf>
    <xf numFmtId="0" fontId="97" fillId="0" borderId="102" xfId="0" applyFont="1" applyBorder="1" applyAlignment="1">
      <alignment horizontal="center" vertical="center" wrapText="1"/>
    </xf>
    <xf numFmtId="20" fontId="88" fillId="0" borderId="103" xfId="0" applyNumberFormat="1" applyFont="1" applyBorder="1" applyAlignment="1">
      <alignment horizontal="center" vertical="center"/>
    </xf>
    <xf numFmtId="20" fontId="88" fillId="0" borderId="104" xfId="0" applyNumberFormat="1" applyFont="1" applyBorder="1" applyAlignment="1">
      <alignment horizontal="center" vertical="center"/>
    </xf>
    <xf numFmtId="20" fontId="88" fillId="0" borderId="105" xfId="0" applyNumberFormat="1" applyFont="1" applyBorder="1" applyAlignment="1">
      <alignment horizontal="center" vertical="center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6" xfId="0" applyNumberFormat="1" applyFont="1" applyFill="1" applyBorder="1" applyAlignment="1">
      <alignment horizontal="center" vertical="center" wrapText="1"/>
    </xf>
    <xf numFmtId="0" fontId="7" fillId="41" borderId="78" xfId="33" applyNumberFormat="1" applyFont="1" applyFill="1" applyBorder="1" applyAlignment="1">
      <alignment horizontal="left" vertical="center"/>
      <protection/>
    </xf>
    <xf numFmtId="0" fontId="89" fillId="0" borderId="0" xfId="0" applyFont="1" applyBorder="1" applyAlignment="1">
      <alignment horizontal="left" vertical="center"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0" fontId="7" fillId="41" borderId="109" xfId="33" applyNumberFormat="1" applyFont="1" applyFill="1" applyBorder="1" applyAlignment="1">
      <alignment horizontal="left" vertical="center"/>
      <protection/>
    </xf>
    <xf numFmtId="0" fontId="98" fillId="0" borderId="38" xfId="0" applyNumberFormat="1" applyFont="1" applyBorder="1" applyAlignment="1">
      <alignment horizontal="left" vertical="center"/>
    </xf>
    <xf numFmtId="0" fontId="98" fillId="0" borderId="100" xfId="0" applyNumberFormat="1" applyFont="1" applyBorder="1" applyAlignment="1">
      <alignment horizontal="left" vertical="center"/>
    </xf>
    <xf numFmtId="0" fontId="98" fillId="0" borderId="110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D1" sqref="D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 t="s">
        <v>201</v>
      </c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42457</v>
      </c>
      <c r="D3" s="175"/>
      <c r="E3" s="12"/>
      <c r="F3" s="12"/>
      <c r="G3" s="12"/>
      <c r="H3" s="11"/>
      <c r="I3" s="11"/>
      <c r="J3" s="11"/>
      <c r="K3" s="110" t="s">
        <v>43</v>
      </c>
      <c r="L3" s="143">
        <f>(M31-(M32+M33))/M31*100</f>
        <v>100</v>
      </c>
      <c r="M3" s="111" t="s">
        <v>44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182</v>
      </c>
      <c r="D4" s="20" t="s">
        <v>183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27</v>
      </c>
      <c r="D8" s="17" t="s">
        <v>192</v>
      </c>
      <c r="E8" s="17" t="s">
        <v>28</v>
      </c>
      <c r="F8" s="17" t="s">
        <v>29</v>
      </c>
      <c r="G8" s="23" t="s">
        <v>46</v>
      </c>
      <c r="H8" s="17" t="s">
        <v>26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173</v>
      </c>
    </row>
    <row r="9" spans="1:14" s="2" customFormat="1" ht="13.5" customHeight="1">
      <c r="A9" s="11"/>
      <c r="B9" s="17" t="s">
        <v>8</v>
      </c>
      <c r="C9" s="25">
        <v>0.9798611111111111</v>
      </c>
      <c r="D9" s="26">
        <v>1.3</v>
      </c>
      <c r="E9" s="26">
        <v>15</v>
      </c>
      <c r="F9" s="26">
        <v>32</v>
      </c>
      <c r="G9" s="27" t="s">
        <v>204</v>
      </c>
      <c r="H9" s="26">
        <v>3.6</v>
      </c>
      <c r="I9" s="28">
        <v>81</v>
      </c>
      <c r="J9" s="29">
        <v>0</v>
      </c>
      <c r="K9" s="11"/>
      <c r="L9" s="21">
        <v>2</v>
      </c>
      <c r="M9" s="74" t="s">
        <v>2</v>
      </c>
      <c r="N9" s="75" t="s">
        <v>174</v>
      </c>
    </row>
    <row r="10" spans="1:15" s="2" customFormat="1" ht="13.5" customHeight="1">
      <c r="A10" s="11"/>
      <c r="B10" s="17" t="s">
        <v>45</v>
      </c>
      <c r="C10" s="25">
        <v>0.21597222222222223</v>
      </c>
      <c r="D10" s="26">
        <v>1.4</v>
      </c>
      <c r="E10" s="26">
        <v>13.8</v>
      </c>
      <c r="F10" s="26">
        <v>36</v>
      </c>
      <c r="G10" s="27" t="s">
        <v>205</v>
      </c>
      <c r="H10" s="26">
        <v>15.2</v>
      </c>
      <c r="I10" s="11"/>
      <c r="J10" s="30">
        <v>0</v>
      </c>
      <c r="K10" s="11"/>
      <c r="L10" s="21">
        <v>4</v>
      </c>
      <c r="M10" s="74" t="s">
        <v>39</v>
      </c>
      <c r="N10" s="22" t="s">
        <v>110</v>
      </c>
      <c r="O10" s="3"/>
    </row>
    <row r="11" spans="1:15" s="2" customFormat="1" ht="13.5" customHeight="1" thickBot="1">
      <c r="A11" s="11"/>
      <c r="B11" s="31" t="s">
        <v>9</v>
      </c>
      <c r="C11" s="32">
        <v>0.40902777777777777</v>
      </c>
      <c r="D11" s="33">
        <v>0.8</v>
      </c>
      <c r="E11" s="33">
        <v>13.9</v>
      </c>
      <c r="F11" s="33">
        <v>38</v>
      </c>
      <c r="G11" s="27" t="s">
        <v>204</v>
      </c>
      <c r="H11" s="33">
        <v>12.5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23.429166666666664</v>
      </c>
      <c r="D12" s="37">
        <f>AVERAGE(D9:D11)</f>
        <v>1.1666666666666667</v>
      </c>
      <c r="E12" s="37">
        <f>AVERAGE(E9:E11)</f>
        <v>14.233333333333334</v>
      </c>
      <c r="F12" s="38">
        <f>AVERAGE(F9:F11)</f>
        <v>35.333333333333336</v>
      </c>
      <c r="G12" s="11"/>
      <c r="H12" s="39">
        <f>AVERAGE(H9:H11)</f>
        <v>10.433333333333334</v>
      </c>
      <c r="I12" s="11"/>
      <c r="J12" s="40">
        <f>AVERAGE(J9:J11)</f>
        <v>0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82</v>
      </c>
      <c r="E15" s="42" t="s">
        <v>83</v>
      </c>
      <c r="F15" s="42" t="s">
        <v>84</v>
      </c>
      <c r="G15" s="42" t="s">
        <v>85</v>
      </c>
      <c r="H15" s="42" t="s">
        <v>86</v>
      </c>
      <c r="I15" s="42" t="s">
        <v>87</v>
      </c>
      <c r="J15" s="42" t="s">
        <v>88</v>
      </c>
      <c r="K15" s="42" t="s">
        <v>89</v>
      </c>
      <c r="L15" s="42" t="s">
        <v>90</v>
      </c>
      <c r="M15" s="42" t="s">
        <v>169</v>
      </c>
      <c r="N15" s="41" t="s">
        <v>81</v>
      </c>
    </row>
    <row r="16" spans="1:14" s="2" customFormat="1" ht="18.75" customHeight="1">
      <c r="A16" s="11"/>
      <c r="B16" s="64" t="s">
        <v>11</v>
      </c>
      <c r="C16" s="169" t="s">
        <v>194</v>
      </c>
      <c r="D16" s="169" t="s">
        <v>195</v>
      </c>
      <c r="E16" s="170" t="s">
        <v>202</v>
      </c>
      <c r="F16" s="169" t="s">
        <v>197</v>
      </c>
      <c r="G16" s="169" t="s">
        <v>203</v>
      </c>
      <c r="H16" s="169"/>
      <c r="I16" s="169"/>
      <c r="J16" s="169"/>
      <c r="K16" s="169"/>
      <c r="L16" s="169"/>
      <c r="M16" s="169"/>
      <c r="N16" s="169" t="s">
        <v>196</v>
      </c>
    </row>
    <row r="17" spans="1:14" s="2" customFormat="1" ht="13.5" customHeight="1">
      <c r="A17" s="11"/>
      <c r="B17" s="64" t="s">
        <v>25</v>
      </c>
      <c r="C17" s="25">
        <v>0.9409722222222222</v>
      </c>
      <c r="D17" s="25">
        <v>0.94375</v>
      </c>
      <c r="E17" s="25">
        <v>0.9798611111111111</v>
      </c>
      <c r="F17" s="25">
        <v>0.20069444444444443</v>
      </c>
      <c r="G17" s="25">
        <v>0.41111111111111115</v>
      </c>
      <c r="H17" s="25"/>
      <c r="I17" s="25"/>
      <c r="J17" s="25"/>
      <c r="K17" s="25"/>
      <c r="L17" s="25"/>
      <c r="M17" s="25"/>
      <c r="N17" s="25">
        <v>0.43402777777777773</v>
      </c>
    </row>
    <row r="18" spans="1:14" s="2" customFormat="1" ht="13.5" customHeight="1">
      <c r="A18" s="11"/>
      <c r="B18" s="64" t="s">
        <v>12</v>
      </c>
      <c r="C18" s="44">
        <v>62657</v>
      </c>
      <c r="D18" s="43">
        <v>62658</v>
      </c>
      <c r="E18" s="43">
        <v>62671</v>
      </c>
      <c r="F18" s="43">
        <v>62792</v>
      </c>
      <c r="G18" s="43">
        <v>62894</v>
      </c>
      <c r="H18" s="43"/>
      <c r="I18" s="43"/>
      <c r="J18" s="43"/>
      <c r="K18" s="43"/>
      <c r="L18" s="43"/>
      <c r="M18" s="43"/>
      <c r="N18" s="43">
        <v>62907</v>
      </c>
    </row>
    <row r="19" spans="1:14" s="2" customFormat="1" ht="13.5" customHeight="1" thickBot="1">
      <c r="A19" s="11"/>
      <c r="B19" s="65" t="s">
        <v>13</v>
      </c>
      <c r="C19" s="137"/>
      <c r="D19" s="44">
        <v>62670</v>
      </c>
      <c r="E19" s="44">
        <v>62791</v>
      </c>
      <c r="F19" s="44">
        <v>62893</v>
      </c>
      <c r="G19" s="44">
        <v>62906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170</v>
      </c>
      <c r="C20" s="139"/>
      <c r="D20" s="140">
        <f aca="true" t="shared" si="0" ref="D20:M20">IF(ISNUMBER(D18),D19-D18+1,"")</f>
        <v>13</v>
      </c>
      <c r="E20" s="45">
        <f t="shared" si="0"/>
        <v>121</v>
      </c>
      <c r="F20" s="45">
        <f t="shared" si="0"/>
        <v>102</v>
      </c>
      <c r="G20" s="45">
        <f t="shared" si="0"/>
        <v>13</v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98</v>
      </c>
      <c r="C22" s="76" t="s">
        <v>99</v>
      </c>
      <c r="D22" s="77" t="s">
        <v>100</v>
      </c>
      <c r="E22" s="78" t="s">
        <v>101</v>
      </c>
      <c r="F22" s="219" t="s">
        <v>191</v>
      </c>
      <c r="G22" s="220"/>
      <c r="H22" s="221"/>
      <c r="I22" s="83" t="s">
        <v>99</v>
      </c>
      <c r="J22" s="77" t="s">
        <v>100</v>
      </c>
      <c r="K22" s="77" t="s">
        <v>101</v>
      </c>
      <c r="L22" s="219" t="s">
        <v>168</v>
      </c>
      <c r="M22" s="220"/>
      <c r="N22" s="221"/>
    </row>
    <row r="23" spans="1:14" s="2" customFormat="1" ht="18.75" customHeight="1">
      <c r="A23" s="11"/>
      <c r="B23" s="187"/>
      <c r="C23" s="165"/>
      <c r="D23" s="166"/>
      <c r="E23" s="20" t="s">
        <v>106</v>
      </c>
      <c r="F23" s="222"/>
      <c r="G23" s="223"/>
      <c r="H23" s="224"/>
      <c r="I23" s="81"/>
      <c r="J23" s="20"/>
      <c r="K23" s="20" t="s">
        <v>108</v>
      </c>
      <c r="L23" s="222"/>
      <c r="M23" s="223"/>
      <c r="N23" s="224"/>
    </row>
    <row r="24" spans="1:14" s="2" customFormat="1" ht="18.75" customHeight="1">
      <c r="A24" s="11"/>
      <c r="B24" s="187"/>
      <c r="C24" s="167">
        <v>62666</v>
      </c>
      <c r="D24" s="168">
        <v>62668</v>
      </c>
      <c r="E24" s="79" t="s">
        <v>107</v>
      </c>
      <c r="F24" s="222" t="s">
        <v>218</v>
      </c>
      <c r="G24" s="223"/>
      <c r="H24" s="224"/>
      <c r="I24" s="82">
        <v>62904</v>
      </c>
      <c r="J24" s="80"/>
      <c r="K24" s="80" t="s">
        <v>109</v>
      </c>
      <c r="L24" s="222" t="s">
        <v>224</v>
      </c>
      <c r="M24" s="223"/>
      <c r="N24" s="224"/>
    </row>
    <row r="25" spans="1:14" s="2" customFormat="1" ht="18.75" customHeight="1">
      <c r="A25" s="11" t="s">
        <v>105</v>
      </c>
      <c r="B25" s="187"/>
      <c r="C25" s="165"/>
      <c r="D25" s="166"/>
      <c r="E25" s="20" t="s">
        <v>104</v>
      </c>
      <c r="F25" s="222"/>
      <c r="G25" s="223"/>
      <c r="H25" s="224"/>
      <c r="I25" s="81"/>
      <c r="J25" s="20"/>
      <c r="K25" s="20" t="s">
        <v>107</v>
      </c>
      <c r="L25" s="222"/>
      <c r="M25" s="223"/>
      <c r="N25" s="224"/>
    </row>
    <row r="26" spans="1:14" s="2" customFormat="1" ht="18.75" customHeight="1">
      <c r="A26" s="11"/>
      <c r="B26" s="188"/>
      <c r="C26" s="167">
        <v>62669</v>
      </c>
      <c r="D26" s="168">
        <v>62670</v>
      </c>
      <c r="E26" s="79" t="s">
        <v>102</v>
      </c>
      <c r="F26" s="222" t="s">
        <v>219</v>
      </c>
      <c r="G26" s="223"/>
      <c r="H26" s="224"/>
      <c r="I26" s="82">
        <v>62905</v>
      </c>
      <c r="J26" s="80">
        <v>62906</v>
      </c>
      <c r="K26" s="80" t="s">
        <v>103</v>
      </c>
      <c r="L26" s="222" t="s">
        <v>225</v>
      </c>
      <c r="M26" s="223"/>
      <c r="N26" s="224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34</v>
      </c>
      <c r="L29" s="115" t="s">
        <v>35</v>
      </c>
      <c r="M29" s="118" t="s">
        <v>36</v>
      </c>
      <c r="N29" s="123" t="s">
        <v>47</v>
      </c>
    </row>
    <row r="30" spans="1:14" s="2" customFormat="1" ht="13.5" customHeight="1">
      <c r="A30" s="11"/>
      <c r="B30" s="107" t="s">
        <v>177</v>
      </c>
      <c r="C30" s="125">
        <v>0.20069444444444443</v>
      </c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0.20069444444444443</v>
      </c>
      <c r="N30" s="128">
        <v>0.19236111111111112</v>
      </c>
    </row>
    <row r="31" spans="1:14" s="2" customFormat="1" ht="13.5" customHeight="1">
      <c r="A31" s="11"/>
      <c r="B31" s="108" t="s">
        <v>40</v>
      </c>
      <c r="C31" s="116">
        <v>0.21041666666666667</v>
      </c>
      <c r="D31" s="32"/>
      <c r="E31" s="32">
        <v>0.22083333333333333</v>
      </c>
      <c r="F31" s="32"/>
      <c r="G31" s="32"/>
      <c r="H31" s="32"/>
      <c r="I31" s="32"/>
      <c r="J31" s="32"/>
      <c r="K31" s="32"/>
      <c r="L31" s="117"/>
      <c r="M31" s="120">
        <f>SUM(C31:L31)</f>
        <v>0.43125</v>
      </c>
      <c r="N31" s="124"/>
    </row>
    <row r="32" spans="1:15" s="2" customFormat="1" ht="13.5" customHeight="1">
      <c r="A32" s="11"/>
      <c r="B32" s="109" t="s">
        <v>41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176</v>
      </c>
      <c r="C35" s="200" t="s">
        <v>206</v>
      </c>
      <c r="D35" s="201"/>
      <c r="E35" s="200" t="s">
        <v>207</v>
      </c>
      <c r="F35" s="201"/>
      <c r="G35" s="200" t="s">
        <v>208</v>
      </c>
      <c r="H35" s="201"/>
      <c r="I35" s="200" t="s">
        <v>209</v>
      </c>
      <c r="J35" s="201"/>
      <c r="K35" s="200" t="s">
        <v>213</v>
      </c>
      <c r="L35" s="201"/>
      <c r="M35" s="200" t="s">
        <v>214</v>
      </c>
      <c r="N35" s="201"/>
    </row>
    <row r="36" spans="1:14" s="2" customFormat="1" ht="19.5" customHeight="1">
      <c r="A36" s="11"/>
      <c r="B36" s="198"/>
      <c r="C36" s="200" t="s">
        <v>215</v>
      </c>
      <c r="D36" s="201"/>
      <c r="E36" s="200" t="s">
        <v>216</v>
      </c>
      <c r="F36" s="201"/>
      <c r="G36" s="200" t="s">
        <v>220</v>
      </c>
      <c r="H36" s="201"/>
      <c r="I36" s="200" t="s">
        <v>221</v>
      </c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6" t="s">
        <v>175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</row>
    <row r="44" spans="1:14" s="2" customFormat="1" ht="12" customHeight="1">
      <c r="A44" s="11"/>
      <c r="B44" s="227" t="s">
        <v>210</v>
      </c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9"/>
    </row>
    <row r="45" spans="1:14" s="2" customFormat="1" ht="12" customHeight="1">
      <c r="A45" s="11"/>
      <c r="B45" s="225" t="s">
        <v>211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225" t="s">
        <v>212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225" t="s">
        <v>222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225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225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225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225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225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0.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165</v>
      </c>
      <c r="N55" s="90" t="s">
        <v>155</v>
      </c>
      <c r="O55" s="7"/>
    </row>
    <row r="56" spans="2:15" s="54" customFormat="1" ht="21.75" customHeight="1">
      <c r="B56" s="72" t="s">
        <v>92</v>
      </c>
      <c r="C56" s="91" t="s">
        <v>56</v>
      </c>
      <c r="D56" s="91" t="s">
        <v>57</v>
      </c>
      <c r="E56" s="94" t="s">
        <v>172</v>
      </c>
      <c r="F56" s="91" t="s">
        <v>56</v>
      </c>
      <c r="G56" s="95" t="s">
        <v>57</v>
      </c>
      <c r="H56" s="95" t="s">
        <v>58</v>
      </c>
      <c r="I56" s="95" t="s">
        <v>59</v>
      </c>
      <c r="J56" s="192" t="s">
        <v>60</v>
      </c>
      <c r="K56" s="193"/>
      <c r="L56" s="194"/>
      <c r="M56" s="195" t="s">
        <v>61</v>
      </c>
      <c r="N56" s="196"/>
      <c r="O56" s="8"/>
    </row>
    <row r="57" spans="2:15" s="52" customFormat="1" ht="22.5" customHeight="1">
      <c r="B57" s="100" t="s">
        <v>62</v>
      </c>
      <c r="C57" s="56">
        <v>-158.4</v>
      </c>
      <c r="D57" s="56">
        <v>-160.3</v>
      </c>
      <c r="E57" s="98" t="s">
        <v>63</v>
      </c>
      <c r="F57" s="56">
        <v>20.4</v>
      </c>
      <c r="G57" s="56">
        <v>19.4</v>
      </c>
      <c r="H57" s="99" t="s">
        <v>93</v>
      </c>
      <c r="I57" s="146">
        <v>1</v>
      </c>
      <c r="J57" s="57" t="s">
        <v>178</v>
      </c>
      <c r="K57" s="180" t="s">
        <v>184</v>
      </c>
      <c r="L57" s="185"/>
      <c r="M57" s="180" t="s">
        <v>198</v>
      </c>
      <c r="N57" s="181"/>
      <c r="O57" s="7"/>
    </row>
    <row r="58" spans="2:15" s="52" customFormat="1" ht="22.5" customHeight="1">
      <c r="B58" s="100" t="s">
        <v>64</v>
      </c>
      <c r="C58" s="56">
        <v>-161.6</v>
      </c>
      <c r="D58" s="56">
        <v>-163.5</v>
      </c>
      <c r="E58" s="99" t="s">
        <v>167</v>
      </c>
      <c r="F58" s="146">
        <v>26</v>
      </c>
      <c r="G58" s="146">
        <v>30</v>
      </c>
      <c r="H58" s="99" t="s">
        <v>181</v>
      </c>
      <c r="I58" s="146">
        <v>0</v>
      </c>
      <c r="J58" s="57" t="s">
        <v>179</v>
      </c>
      <c r="K58" s="180" t="s">
        <v>186</v>
      </c>
      <c r="L58" s="185"/>
      <c r="M58" s="180" t="s">
        <v>199</v>
      </c>
      <c r="N58" s="181"/>
      <c r="O58" s="7"/>
    </row>
    <row r="59" spans="2:15" s="52" customFormat="1" ht="22.5" customHeight="1">
      <c r="B59" s="100" t="s">
        <v>65</v>
      </c>
      <c r="C59" s="56">
        <v>-192.3</v>
      </c>
      <c r="D59" s="56">
        <v>-195.6</v>
      </c>
      <c r="E59" s="99" t="s">
        <v>163</v>
      </c>
      <c r="F59" s="58">
        <v>15</v>
      </c>
      <c r="G59" s="58">
        <v>13</v>
      </c>
      <c r="H59" s="99" t="s">
        <v>166</v>
      </c>
      <c r="I59" s="146">
        <v>0</v>
      </c>
      <c r="J59" s="59" t="s">
        <v>97</v>
      </c>
      <c r="K59" s="180" t="s">
        <v>193</v>
      </c>
      <c r="L59" s="185"/>
      <c r="M59" s="180" t="s">
        <v>200</v>
      </c>
      <c r="N59" s="181"/>
      <c r="O59" s="7"/>
    </row>
    <row r="60" spans="2:15" s="52" customFormat="1" ht="22.5" customHeight="1">
      <c r="B60" s="100" t="s">
        <v>66</v>
      </c>
      <c r="C60" s="56">
        <v>-103.8</v>
      </c>
      <c r="D60" s="56">
        <v>-108.9</v>
      </c>
      <c r="E60" s="99" t="s">
        <v>161</v>
      </c>
      <c r="F60" s="58">
        <v>40</v>
      </c>
      <c r="G60" s="58">
        <v>35</v>
      </c>
      <c r="H60" s="99" t="s">
        <v>94</v>
      </c>
      <c r="I60" s="146">
        <v>0</v>
      </c>
      <c r="J60" s="57" t="s">
        <v>67</v>
      </c>
      <c r="K60" s="180" t="s">
        <v>185</v>
      </c>
      <c r="L60" s="185"/>
      <c r="M60" s="180" t="s">
        <v>188</v>
      </c>
      <c r="N60" s="181"/>
      <c r="O60" s="7"/>
    </row>
    <row r="61" spans="2:15" s="52" customFormat="1" ht="22.5" customHeight="1">
      <c r="B61" s="100" t="s">
        <v>68</v>
      </c>
      <c r="C61" s="56">
        <v>31.2</v>
      </c>
      <c r="D61" s="56">
        <v>26.8</v>
      </c>
      <c r="E61" s="99" t="s">
        <v>162</v>
      </c>
      <c r="F61" s="58">
        <v>35</v>
      </c>
      <c r="G61" s="58">
        <v>32</v>
      </c>
      <c r="H61" s="98" t="s">
        <v>69</v>
      </c>
      <c r="I61" s="148">
        <v>0</v>
      </c>
      <c r="J61" s="207" t="s">
        <v>70</v>
      </c>
      <c r="K61" s="215"/>
      <c r="L61" s="216"/>
      <c r="M61" s="216"/>
      <c r="N61" s="217"/>
      <c r="O61" s="7"/>
    </row>
    <row r="62" spans="2:15" s="52" customFormat="1" ht="22.5" customHeight="1">
      <c r="B62" s="100" t="s">
        <v>71</v>
      </c>
      <c r="C62" s="56">
        <v>26.7</v>
      </c>
      <c r="D62" s="56">
        <v>22.5</v>
      </c>
      <c r="E62" s="99" t="s">
        <v>164</v>
      </c>
      <c r="F62" s="58">
        <v>285</v>
      </c>
      <c r="G62" s="58">
        <v>280</v>
      </c>
      <c r="H62" s="98" t="s">
        <v>72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73</v>
      </c>
      <c r="C63" s="56">
        <v>23.7</v>
      </c>
      <c r="D63" s="56">
        <v>19.6</v>
      </c>
      <c r="E63" s="99" t="s">
        <v>189</v>
      </c>
      <c r="F63" s="60">
        <v>2.8</v>
      </c>
      <c r="G63" s="62">
        <v>2.9</v>
      </c>
      <c r="H63" s="98" t="s">
        <v>74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75</v>
      </c>
      <c r="C64" s="56">
        <v>25</v>
      </c>
      <c r="D64" s="56">
        <v>20.8</v>
      </c>
      <c r="E64" s="99" t="s">
        <v>190</v>
      </c>
      <c r="F64" s="60">
        <v>2.1</v>
      </c>
      <c r="G64" s="62">
        <v>2.1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124</v>
      </c>
      <c r="C65" s="61">
        <v>1.82E-05</v>
      </c>
      <c r="D65" s="61">
        <v>1.77E-05</v>
      </c>
      <c r="E65" s="98" t="s">
        <v>76</v>
      </c>
      <c r="F65" s="56">
        <v>18.3</v>
      </c>
      <c r="G65" s="62">
        <v>11.8</v>
      </c>
      <c r="H65" s="99" t="s">
        <v>95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180</v>
      </c>
      <c r="F66" s="145">
        <v>22</v>
      </c>
      <c r="G66" s="144">
        <v>42</v>
      </c>
      <c r="H66" s="104" t="s">
        <v>96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91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171</v>
      </c>
      <c r="J69" s="68" t="s">
        <v>112</v>
      </c>
      <c r="K69" s="84" t="s">
        <v>123</v>
      </c>
      <c r="L69" s="84" t="s">
        <v>113</v>
      </c>
      <c r="M69" s="68" t="s">
        <v>114</v>
      </c>
      <c r="N69" s="85" t="s">
        <v>115</v>
      </c>
    </row>
    <row r="70" spans="1:14" s="2" customFormat="1" ht="24" customHeight="1">
      <c r="A70" s="11"/>
      <c r="B70" s="151">
        <v>1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116</v>
      </c>
      <c r="C71" s="71" t="s">
        <v>122</v>
      </c>
      <c r="D71" s="70" t="s">
        <v>117</v>
      </c>
      <c r="E71" s="71" t="s">
        <v>151</v>
      </c>
      <c r="F71" s="71" t="s">
        <v>152</v>
      </c>
      <c r="G71" s="71" t="s">
        <v>153</v>
      </c>
      <c r="H71" s="71" t="s">
        <v>147</v>
      </c>
      <c r="I71" s="71" t="s">
        <v>118</v>
      </c>
      <c r="J71" s="71" t="s">
        <v>154</v>
      </c>
      <c r="K71" s="71" t="s">
        <v>148</v>
      </c>
      <c r="L71" s="71" t="s">
        <v>149</v>
      </c>
      <c r="M71" s="71" t="s">
        <v>119</v>
      </c>
      <c r="N71" s="88" t="s">
        <v>150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1</v>
      </c>
    </row>
    <row r="73" spans="1:14" s="2" customFormat="1" ht="1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0.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8" t="s">
        <v>142</v>
      </c>
      <c r="C75" s="206"/>
      <c r="D75" s="157">
        <v>0</v>
      </c>
      <c r="E75" s="206" t="s">
        <v>126</v>
      </c>
      <c r="F75" s="206"/>
      <c r="G75" s="160">
        <v>0</v>
      </c>
      <c r="H75" s="206" t="s">
        <v>131</v>
      </c>
      <c r="I75" s="206"/>
      <c r="J75" s="157">
        <v>0</v>
      </c>
      <c r="K75" s="206" t="s">
        <v>156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143</v>
      </c>
      <c r="C76" s="205"/>
      <c r="D76" s="158">
        <v>0</v>
      </c>
      <c r="E76" s="205" t="s">
        <v>127</v>
      </c>
      <c r="F76" s="205"/>
      <c r="G76" s="158">
        <v>0</v>
      </c>
      <c r="H76" s="205" t="s">
        <v>134</v>
      </c>
      <c r="I76" s="205"/>
      <c r="J76" s="158">
        <v>0</v>
      </c>
      <c r="K76" s="205" t="s">
        <v>141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144</v>
      </c>
      <c r="C77" s="205"/>
      <c r="D77" s="158">
        <v>0</v>
      </c>
      <c r="E77" s="205" t="s">
        <v>128</v>
      </c>
      <c r="F77" s="205"/>
      <c r="G77" s="158">
        <v>0</v>
      </c>
      <c r="H77" s="205" t="s">
        <v>158</v>
      </c>
      <c r="I77" s="205"/>
      <c r="J77" s="161">
        <v>0</v>
      </c>
      <c r="K77" s="205" t="s">
        <v>160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145</v>
      </c>
      <c r="C78" s="205"/>
      <c r="D78" s="158">
        <v>0</v>
      </c>
      <c r="E78" s="205" t="s">
        <v>129</v>
      </c>
      <c r="F78" s="205"/>
      <c r="G78" s="158">
        <v>0</v>
      </c>
      <c r="H78" s="205" t="s">
        <v>159</v>
      </c>
      <c r="I78" s="205"/>
      <c r="J78" s="158">
        <v>0</v>
      </c>
      <c r="K78" s="205" t="s">
        <v>157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146</v>
      </c>
      <c r="C79" s="205"/>
      <c r="D79" s="158">
        <v>0</v>
      </c>
      <c r="E79" s="205" t="s">
        <v>132</v>
      </c>
      <c r="F79" s="205"/>
      <c r="G79" s="158">
        <v>0</v>
      </c>
      <c r="H79" s="205" t="s">
        <v>136</v>
      </c>
      <c r="I79" s="205"/>
      <c r="J79" s="161">
        <v>0</v>
      </c>
      <c r="K79" s="205" t="s">
        <v>140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111</v>
      </c>
      <c r="C80" s="205"/>
      <c r="D80" s="158">
        <v>0</v>
      </c>
      <c r="E80" s="205" t="s">
        <v>133</v>
      </c>
      <c r="F80" s="205"/>
      <c r="G80" s="158">
        <v>0</v>
      </c>
      <c r="H80" s="205" t="s">
        <v>137</v>
      </c>
      <c r="I80" s="205"/>
      <c r="J80" s="161">
        <v>0</v>
      </c>
      <c r="K80" s="205" t="s">
        <v>125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120</v>
      </c>
      <c r="C81" s="205"/>
      <c r="D81" s="158">
        <v>0</v>
      </c>
      <c r="E81" s="205" t="s">
        <v>130</v>
      </c>
      <c r="F81" s="205"/>
      <c r="G81" s="158">
        <v>0</v>
      </c>
      <c r="H81" s="205" t="s">
        <v>138</v>
      </c>
      <c r="I81" s="205"/>
      <c r="J81" s="158">
        <v>0</v>
      </c>
      <c r="K81" s="205"/>
      <c r="L81" s="205"/>
      <c r="M81" s="163"/>
      <c r="N81" s="63"/>
      <c r="O81" s="9"/>
    </row>
    <row r="82" spans="2:15" s="52" customFormat="1" ht="18.75" customHeight="1">
      <c r="B82" s="214" t="s">
        <v>121</v>
      </c>
      <c r="C82" s="176"/>
      <c r="D82" s="159">
        <v>0</v>
      </c>
      <c r="E82" s="176" t="s">
        <v>135</v>
      </c>
      <c r="F82" s="176"/>
      <c r="G82" s="159">
        <v>0</v>
      </c>
      <c r="H82" s="176" t="s">
        <v>139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0.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217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 t="s">
        <v>223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3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K61:N61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MKK</cp:lastModifiedBy>
  <cp:lastPrinted>2016-02-03T05:37:29Z</cp:lastPrinted>
  <dcterms:created xsi:type="dcterms:W3CDTF">2015-02-04T05:26:32Z</dcterms:created>
  <dcterms:modified xsi:type="dcterms:W3CDTF">2016-03-28T10:33:35Z</dcterms:modified>
  <cp:category/>
  <cp:version/>
  <cp:contentType/>
  <cp:contentStatus/>
</cp:coreProperties>
</file>