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<sst xmlns="http://schemas.openxmlformats.org/spreadsheetml/2006/main" count="221" uniqueCount="207">
  <si>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</si>
  <si>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</si>
  <si>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</si>
  <si>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</si>
  <si>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</si>
  <si>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</si>
  <si>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</si>
  <si>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</si>
  <si>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</si>
  <si>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</si>
  <si>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</si>
  <si>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</si>
  <si>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</si>
  <si>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</si>
  <si>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</si>
  <si>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</si>
  <si>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</si>
  <si>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</si>
  <si>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</si>
  <si>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</si>
  <si>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</si>
  <si>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</si>
  <si>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</si>
  <si>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</si>
  <si>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</si>
  <si>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</si>
  <si>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</si>
  <si>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</si>
  <si>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</si>
  <si>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</si>
  <si>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</si>
  <si>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</si>
  <si>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</si>
  <si>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</si>
  <si>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</si>
  <si>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</si>
  <si>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</si>
  <si>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</si>
  <si>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</si>
  <si>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</si>
  <si>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</si>
  <si>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</si>
  <si>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</si>
  <si>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</si>
  <si>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</si>
  <si>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</si>
  <si>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</si>
  <si>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</si>
  <si>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</si>
  <si>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</si>
  <si>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</si>
  <si>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</si>
  <si>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</si>
  <si>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</si>
  <si>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</si>
  <si>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</si>
  <si>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</si>
  <si>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</si>
  <si>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</si>
  <si>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</si>
  <si>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</si>
  <si>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</si>
  <si>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</si>
  <si>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</si>
  <si>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</si>
  <si>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</si>
  <si>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</si>
  <si>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</si>
  <si>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</si>
  <si>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</si>
  <si>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</si>
  <si>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</si>
  <si>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</si>
  <si>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</si>
  <si>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</si>
  <si>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</si>
  <si>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</si>
  <si>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</si>
  <si>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</si>
  <si>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</si>
  <si>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</si>
  <si>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</si>
  <si>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</si>
  <si>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</si>
  <si>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</si>
  <si>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</si>
  <si>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</si>
  <si>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</si>
  <si>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</si>
  <si>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</si>
  <si>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</si>
  <si>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</si>
  <si>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</si>
  <si>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</si>
  <si>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</si>
  <si>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</si>
  <si>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</si>
  <si>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</si>
  <si>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</si>
  <si>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</si>
  <si>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</si>
  <si>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</si>
  <si>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</si>
  <si>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</si>
  <si>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</si>
  <si>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</si>
  <si>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</si>
  <si>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</si>
  <si>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</si>
  <si>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</si>
  <si>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</si>
  <si>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</si>
  <si>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</si>
  <si>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</si>
  <si>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</si>
  <si>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</si>
  <si>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</si>
  <si>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</si>
  <si>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</si>
  <si>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</si>
  <si>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</si>
  <si>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</si>
  <si>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</si>
  <si>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</si>
  <si>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</si>
  <si>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</si>
  <si>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</si>
  <si>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</si>
  <si>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</si>
  <si>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</si>
  <si>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</si>
  <si>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</si>
  <si>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</si>
  <si>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</si>
  <si>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</si>
  <si>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</si>
  <si>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</si>
  <si>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</si>
  <si>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</si>
  <si>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</si>
  <si>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</si>
  <si>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</si>
  <si>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</si>
  <si>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</si>
  <si>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</si>
  <si>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</si>
  <si>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</si>
  <si>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</si>
  <si>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</si>
  <si>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</si>
  <si>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</si>
  <si>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</si>
  <si>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</si>
  <si>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</si>
  <si>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</si>
  <si>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</si>
  <si>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</si>
  <si>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</si>
  <si>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</si>
  <si>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</si>
  <si>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</si>
  <si>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</si>
  <si>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</si>
  <si>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</si>
  <si>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</si>
  <si>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</si>
  <si>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</si>
  <si>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</si>
  <si>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</si>
  <si>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</si>
  <si>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</si>
  <si>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</si>
  <si>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</si>
  <si>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</si>
  <si>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</si>
  <si>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</si>
  <si>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</si>
  <si>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</si>
  <si>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</si>
  <si>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</si>
  <si>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</si>
  <si>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</si>
  <si>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</si>
  <si>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</si>
  <si>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</si>
  <si>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</si>
  <si>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</si>
  <si>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</si>
  <si>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</si>
  <si>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</si>
  <si>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</si>
  <si>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</si>
  <si>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</si>
  <si>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</si>
  <si>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OBS</t>
  </si>
  <si>
    <t>ALL</t>
  </si>
  <si>
    <t>OBS</t>
  </si>
  <si>
    <t>ALL</t>
  </si>
  <si>
    <t>김부진</t>
  </si>
  <si>
    <t>/ / / / /</t>
  </si>
  <si>
    <t>월령으로 인한 방풍막 분리</t>
  </si>
  <si>
    <t>/ / / / /</t>
  </si>
  <si>
    <t>/ / / / /</t>
  </si>
  <si>
    <t>W</t>
  </si>
  <si>
    <t>W</t>
  </si>
  <si>
    <t>SITE SEEING: 0.00 / 0.00 / 0.00</t>
  </si>
  <si>
    <t>NW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</si>
</sst>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35" borderId="49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0" xfId="0" applyFont="1" applyFill="1" applyBorder="1" applyAlignment="1">
      <alignment horizontal="center" vertical="center"/>
    </xf>
    <xf numFmtId="1" fontId="95" fillId="0" borderId="51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3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 wrapText="1"/>
    </xf>
    <xf numFmtId="193" fontId="107" fillId="34" borderId="59" xfId="0" applyNumberFormat="1" applyFont="1" applyFill="1" applyBorder="1" applyAlignment="1" quotePrefix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83" fontId="6" fillId="34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5" borderId="74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184" fontId="95" fillId="34" borderId="11" xfId="0" applyNumberFormat="1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  <xf numFmtId="1" fontId="95" fillId="36" borderId="11" xfId="0" applyNumberFormat="1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95" fillId="6" borderId="11" xfId="0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184" fontId="95" fillId="34" borderId="19" xfId="0" applyNumberFormat="1" applyFont="1" applyFill="1" applyBorder="1" applyAlignment="1">
      <alignment horizontal="center" vertical="center"/>
    </xf>
    <xf numFmtId="1" fontId="95" fillId="36" borderId="19" xfId="0" applyNumberFormat="1" applyFont="1" applyFill="1" applyBorder="1" applyAlignment="1">
      <alignment horizontal="center" vertical="center"/>
    </xf>
    <xf numFmtId="185" fontId="100" fillId="34" borderId="33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85" fontId="100" fillId="34" borderId="11" xfId="0" applyNumberFormat="1" applyFont="1" applyFill="1" applyBorder="1" applyAlignment="1">
      <alignment horizontal="center" vertical="center"/>
    </xf>
    <xf numFmtId="193" fontId="100" fillId="34" borderId="11" xfId="0" applyNumberFormat="1" applyFont="1" applyFill="1" applyBorder="1" applyAlignment="1">
      <alignment horizontal="center" vertical="center"/>
    </xf>
    <xf numFmtId="189" fontId="100" fillId="34" borderId="11" xfId="0" applyNumberFormat="1" applyFont="1" applyFill="1" applyBorder="1" applyAlignment="1">
      <alignment horizontal="center" vertical="center"/>
    </xf>
    <xf numFmtId="11" fontId="100" fillId="34" borderId="11" xfId="0" applyNumberFormat="1" applyFont="1" applyFill="1" applyBorder="1" applyAlignment="1">
      <alignment horizontal="center" vertical="center"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4" fillId="0" borderId="78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95" fillId="41" borderId="76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77" xfId="33" applyNumberFormat="1" applyFont="1" applyFill="1" applyBorder="1" applyAlignment="1">
      <alignment horizontal="left" vertical="center"/>
      <protection/>
    </xf>
    <xf numFmtId="0" fontId="111" fillId="0" borderId="8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4" fillId="0" borderId="85" xfId="0" applyFont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14" fontId="105" fillId="0" borderId="90" xfId="0" applyNumberFormat="1" applyFont="1" applyBorder="1" applyAlignment="1">
      <alignment horizontal="left" vertical="center"/>
    </xf>
    <xf numFmtId="0" fontId="105" fillId="0" borderId="91" xfId="0" applyNumberFormat="1" applyFont="1" applyBorder="1" applyAlignment="1">
      <alignment horizontal="left" vertical="center"/>
    </xf>
    <xf numFmtId="0" fontId="105" fillId="0" borderId="92" xfId="0" applyNumberFormat="1" applyFont="1" applyBorder="1" applyAlignment="1">
      <alignment horizontal="left" vertical="center"/>
    </xf>
    <xf numFmtId="0" fontId="104" fillId="0" borderId="60" xfId="0" applyFont="1" applyBorder="1" applyAlignment="1">
      <alignment horizontal="center" vertical="center" wrapText="1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4" fillId="0" borderId="93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4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0" fillId="0" borderId="96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96" fillId="0" borderId="97" xfId="0" applyFont="1" applyBorder="1" applyAlignment="1">
      <alignment horizontal="center" vertical="center"/>
    </xf>
    <xf numFmtId="0" fontId="96" fillId="0" borderId="98" xfId="0" applyFont="1" applyBorder="1" applyAlignment="1">
      <alignment horizontal="center" vertical="center"/>
    </xf>
    <xf numFmtId="0" fontId="96" fillId="0" borderId="99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100" xfId="0" applyFont="1" applyBorder="1" applyAlignment="1">
      <alignment horizontal="center" vertical="center"/>
    </xf>
    <xf numFmtId="0" fontId="103" fillId="0" borderId="101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0" borderId="102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9" fillId="41" borderId="103" xfId="33" applyNumberFormat="1" applyFont="1" applyFill="1" applyBorder="1" applyAlignment="1">
      <alignment horizontal="left" vertical="center"/>
      <protection/>
    </xf>
    <xf numFmtId="0" fontId="109" fillId="41" borderId="104" xfId="33" applyNumberFormat="1" applyFont="1" applyFill="1" applyBorder="1" applyAlignment="1">
      <alignment horizontal="left" vertical="center"/>
      <protection/>
    </xf>
    <xf numFmtId="0" fontId="109" fillId="41" borderId="105" xfId="33" applyNumberFormat="1" applyFont="1" applyFill="1" applyBorder="1" applyAlignment="1">
      <alignment horizontal="left" vertical="center"/>
      <protection/>
    </xf>
    <xf numFmtId="183" fontId="6" fillId="40" borderId="75" xfId="0" applyNumberFormat="1" applyFont="1" applyFill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1">
      <selection activeCell="D66" sqref="D66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5">
        <v>43408</v>
      </c>
      <c r="D3" s="246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0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0.7638888888888888</v>
      </c>
      <c r="D9" s="143"/>
      <c r="E9" s="143">
        <v>8.71</v>
      </c>
      <c r="F9" s="143">
        <v>77.85</v>
      </c>
      <c r="G9" s="144" t="s">
        <v>206</v>
      </c>
      <c r="H9" s="143">
        <v>55</v>
      </c>
      <c r="I9" s="145">
        <v>9</v>
      </c>
      <c r="J9" s="146">
        <v>8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77">
        <v>0.9173611111111111</v>
      </c>
      <c r="D10" s="178"/>
      <c r="E10" s="178">
        <v>5.41</v>
      </c>
      <c r="F10" s="178">
        <v>85.55</v>
      </c>
      <c r="G10" s="179" t="s">
        <v>203</v>
      </c>
      <c r="H10" s="178">
        <v>39.58</v>
      </c>
      <c r="I10" s="11"/>
      <c r="J10" s="180">
        <v>8</v>
      </c>
      <c r="K10" s="11"/>
      <c r="L10" s="31">
        <v>4</v>
      </c>
      <c r="M10" s="181" t="s">
        <v>40</v>
      </c>
      <c r="N10" s="182" t="s">
        <v>111</v>
      </c>
      <c r="O10" s="3"/>
    </row>
    <row r="11" spans="1:15" s="2" customFormat="1" ht="13.5" customHeight="1" thickBot="1">
      <c r="A11" s="11"/>
      <c r="B11" s="183" t="s">
        <v>9</v>
      </c>
      <c r="C11" s="177">
        <v>0.08333333333333333</v>
      </c>
      <c r="D11" s="184"/>
      <c r="E11" s="184">
        <v>5.09</v>
      </c>
      <c r="F11" s="184">
        <v>89.29</v>
      </c>
      <c r="G11" s="179" t="s">
        <v>204</v>
      </c>
      <c r="H11" s="184">
        <v>27.15</v>
      </c>
      <c r="I11" s="155"/>
      <c r="J11" s="185">
        <v>8</v>
      </c>
      <c r="K11" s="11"/>
      <c r="L11" s="31">
        <v>8</v>
      </c>
      <c r="M11" s="181" t="s">
        <v>3</v>
      </c>
      <c r="N11" s="182"/>
      <c r="O11" s="3"/>
    </row>
    <row r="12" spans="1:15" s="2" customFormat="1" ht="13.5" customHeight="1" thickBot="1">
      <c r="A12" s="11"/>
      <c r="B12" s="24" t="s">
        <v>14</v>
      </c>
      <c r="C12" s="25">
        <f>(24-C9)+C11</f>
        <v>23.319444444444443</v>
      </c>
      <c r="D12" s="26" t="e">
        <f>AVERAGE(D9:D11)</f>
        <v>#DIV/0!</v>
      </c>
      <c r="E12" s="26">
        <f>AVERAGE(E9:E11)</f>
        <v>6.403333333333333</v>
      </c>
      <c r="F12" s="27">
        <f>AVERAGE(F9:F11)</f>
        <v>84.23</v>
      </c>
      <c r="G12" s="155"/>
      <c r="H12" s="28">
        <f>AVERAGE(H9:H11)</f>
        <v>40.57666666666666</v>
      </c>
      <c r="I12" s="11"/>
      <c r="J12" s="29">
        <f>AVERAGE(J9:J11)</f>
        <v>8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9" t="s">
        <v>194</v>
      </c>
      <c r="D16" s="169" t="s">
        <v>197</v>
      </c>
      <c r="E16" s="169" t="s">
        <v>195</v>
      </c>
      <c r="F16" s="169"/>
      <c r="G16" s="169"/>
      <c r="H16" s="169"/>
      <c r="I16" s="168"/>
      <c r="J16" s="168"/>
      <c r="K16" s="168"/>
      <c r="L16" s="168"/>
      <c r="M16" s="168"/>
      <c r="N16" s="169" t="s">
        <v>196</v>
      </c>
    </row>
    <row r="17" spans="1:15" s="2" customFormat="1" ht="13.5" customHeight="1">
      <c r="A17" s="11"/>
      <c r="B17" s="46" t="s">
        <v>25</v>
      </c>
      <c r="C17" s="135">
        <v>0.7034722222222222</v>
      </c>
      <c r="D17" s="135">
        <v>0.7048611111111112</v>
      </c>
      <c r="E17" s="177">
        <v>0.08888888888888889</v>
      </c>
      <c r="F17" s="148"/>
      <c r="G17" s="148"/>
      <c r="H17" s="148"/>
      <c r="I17" s="148"/>
      <c r="J17" s="148"/>
      <c r="K17" s="148"/>
      <c r="L17" s="148"/>
      <c r="M17" s="148"/>
      <c r="N17" s="135">
        <v>0.09305555555555556</v>
      </c>
      <c r="O17" s="147"/>
    </row>
    <row r="18" spans="1:15" s="2" customFormat="1" ht="13.5" customHeight="1">
      <c r="A18" s="11"/>
      <c r="B18" s="46" t="s">
        <v>12</v>
      </c>
      <c r="C18" s="136">
        <v>51529</v>
      </c>
      <c r="D18" s="137">
        <f>C18+1</f>
        <v>51530</v>
      </c>
      <c r="E18" s="137">
        <f>D19+1</f>
        <v>51535</v>
      </c>
      <c r="F18" s="137"/>
      <c r="G18" s="137"/>
      <c r="H18" s="150"/>
      <c r="I18" s="150"/>
      <c r="J18" s="150"/>
      <c r="K18" s="150"/>
      <c r="L18" s="150"/>
      <c r="M18" s="150"/>
      <c r="N18" s="137">
        <f>E19+1</f>
        <v>51540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f>D18+4</f>
        <v>51534</v>
      </c>
      <c r="E19" s="136">
        <v>51539</v>
      </c>
      <c r="F19" s="136"/>
      <c r="G19" s="136"/>
      <c r="H19" s="149"/>
      <c r="I19" s="149"/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5</v>
      </c>
      <c r="E20" s="32">
        <f>IF(ISNUMBER(E18),E19-E18+1,"")</f>
        <v>5</v>
      </c>
      <c r="F20" s="154">
        <f>IF(ISNUMBER(F18),F19-F18+1,"")</f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11"/>
      <c r="I21" s="11"/>
      <c r="J21" s="11"/>
      <c r="K21" s="11"/>
      <c r="L21" s="11"/>
      <c r="M21" s="11"/>
      <c r="N21" s="11"/>
    </row>
    <row r="22" spans="1:16" s="2" customFormat="1" ht="15">
      <c r="A22" s="11"/>
      <c r="B22" s="247" t="s">
        <v>99</v>
      </c>
      <c r="C22" s="58" t="s">
        <v>100</v>
      </c>
      <c r="D22" s="59" t="s">
        <v>101</v>
      </c>
      <c r="E22" s="60" t="s">
        <v>102</v>
      </c>
      <c r="F22" s="218" t="s">
        <v>169</v>
      </c>
      <c r="G22" s="219"/>
      <c r="H22" s="220"/>
      <c r="I22" s="61" t="s">
        <v>100</v>
      </c>
      <c r="J22" s="59" t="s">
        <v>101</v>
      </c>
      <c r="K22" s="59" t="s">
        <v>102</v>
      </c>
      <c r="L22" s="218" t="s">
        <v>169</v>
      </c>
      <c r="M22" s="219"/>
      <c r="N22" s="220"/>
      <c r="P22" s="172"/>
    </row>
    <row r="23" spans="1:16" s="2" customFormat="1" ht="18.75" customHeight="1">
      <c r="A23" s="11"/>
      <c r="B23" s="248"/>
      <c r="C23" s="137"/>
      <c r="D23" s="137"/>
      <c r="E23" s="138" t="s">
        <v>107</v>
      </c>
      <c r="F23" s="209" t="s">
        <v>202</v>
      </c>
      <c r="G23" s="210"/>
      <c r="H23" s="213"/>
      <c r="I23" s="163"/>
      <c r="J23" s="137"/>
      <c r="K23" s="138" t="s">
        <v>109</v>
      </c>
      <c r="L23" s="209" t="s">
        <v>192</v>
      </c>
      <c r="M23" s="210"/>
      <c r="N23" s="211"/>
      <c r="P23" s="172"/>
    </row>
    <row r="24" spans="1:14" s="2" customFormat="1" ht="18.75" customHeight="1">
      <c r="A24" s="11"/>
      <c r="B24" s="248"/>
      <c r="C24" s="139"/>
      <c r="D24" s="139"/>
      <c r="E24" s="140" t="s">
        <v>108</v>
      </c>
      <c r="F24" s="209" t="s">
        <v>193</v>
      </c>
      <c r="G24" s="210"/>
      <c r="H24" s="213"/>
      <c r="I24" s="164"/>
      <c r="J24" s="165"/>
      <c r="K24" s="165" t="s">
        <v>110</v>
      </c>
      <c r="L24" s="209" t="s">
        <v>199</v>
      </c>
      <c r="M24" s="210"/>
      <c r="N24" s="211"/>
    </row>
    <row r="25" spans="1:14" s="2" customFormat="1" ht="18.75" customHeight="1">
      <c r="A25" s="11" t="s">
        <v>106</v>
      </c>
      <c r="B25" s="248"/>
      <c r="C25" s="137"/>
      <c r="D25" s="137"/>
      <c r="E25" s="138" t="s">
        <v>105</v>
      </c>
      <c r="F25" s="209" t="s">
        <v>192</v>
      </c>
      <c r="G25" s="210"/>
      <c r="H25" s="213"/>
      <c r="I25" s="163"/>
      <c r="J25" s="137"/>
      <c r="K25" s="138" t="s">
        <v>108</v>
      </c>
      <c r="L25" s="209" t="s">
        <v>202</v>
      </c>
      <c r="M25" s="210"/>
      <c r="N25" s="211"/>
    </row>
    <row r="26" spans="1:14" s="2" customFormat="1" ht="18.75" customHeight="1">
      <c r="A26" s="11"/>
      <c r="B26" s="249"/>
      <c r="C26" s="141"/>
      <c r="D26" s="141"/>
      <c r="E26" s="142" t="s">
        <v>103</v>
      </c>
      <c r="F26" s="209" t="s">
        <v>201</v>
      </c>
      <c r="G26" s="210"/>
      <c r="H26" s="213"/>
      <c r="I26" s="166"/>
      <c r="J26" s="138"/>
      <c r="K26" s="138" t="s">
        <v>104</v>
      </c>
      <c r="L26" s="209" t="s">
        <v>192</v>
      </c>
      <c r="M26" s="210"/>
      <c r="N26" s="211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8"/>
      <c r="D30" s="153">
        <v>0.08333333333333333</v>
      </c>
      <c r="E30" s="153">
        <v>0.22847222222222222</v>
      </c>
      <c r="F30" s="98"/>
      <c r="G30" s="98"/>
      <c r="H30" s="98"/>
      <c r="I30" s="98"/>
      <c r="J30" s="98"/>
      <c r="K30" s="153"/>
      <c r="L30" s="99"/>
      <c r="M30" s="94">
        <f>SUM(C30:L30)</f>
        <v>0.31180555555555556</v>
      </c>
      <c r="N30" s="171"/>
    </row>
    <row r="31" spans="1:14" s="2" customFormat="1" ht="13.5" customHeight="1">
      <c r="A31" s="11"/>
      <c r="B31" s="85" t="s">
        <v>41</v>
      </c>
      <c r="C31" s="156"/>
      <c r="D31" s="157">
        <v>0.08333333333333333</v>
      </c>
      <c r="E31" s="157">
        <v>0.22847222222222222</v>
      </c>
      <c r="F31" s="175"/>
      <c r="G31" s="175"/>
      <c r="H31" s="175"/>
      <c r="I31" s="175"/>
      <c r="J31" s="175"/>
      <c r="K31" s="157"/>
      <c r="L31" s="173"/>
      <c r="M31" s="174">
        <f>SUM(C31:L31)</f>
        <v>0.31180555555555556</v>
      </c>
      <c r="N31" s="170"/>
    </row>
    <row r="32" spans="1:15" s="2" customFormat="1" ht="13.5" customHeight="1">
      <c r="A32" s="11"/>
      <c r="B32" s="86" t="s">
        <v>42</v>
      </c>
      <c r="C32" s="167"/>
      <c r="D32" s="264">
        <v>0.08333333333333333</v>
      </c>
      <c r="E32" s="264">
        <v>0.22847222222222222</v>
      </c>
      <c r="F32" s="176"/>
      <c r="G32" s="176"/>
      <c r="H32" s="176"/>
      <c r="I32" s="176"/>
      <c r="J32" s="176"/>
      <c r="K32" s="176"/>
      <c r="L32" s="103"/>
      <c r="M32" s="104">
        <f>SUM(C32:L32)</f>
        <v>0.31180555555555556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55" t="s">
        <v>177</v>
      </c>
      <c r="C35" s="221"/>
      <c r="D35" s="222"/>
      <c r="E35" s="221"/>
      <c r="F35" s="222"/>
      <c r="G35" s="221"/>
      <c r="H35" s="222"/>
      <c r="I35" s="221"/>
      <c r="J35" s="222"/>
      <c r="K35" s="221"/>
      <c r="L35" s="222"/>
      <c r="M35" s="215"/>
      <c r="N35" s="216"/>
    </row>
    <row r="36" spans="1:14" s="2" customFormat="1" ht="19.5" customHeight="1">
      <c r="A36" s="11"/>
      <c r="B36" s="256"/>
      <c r="C36" s="215"/>
      <c r="D36" s="216"/>
      <c r="E36" s="215"/>
      <c r="F36" s="216"/>
      <c r="G36" s="215"/>
      <c r="H36" s="216"/>
      <c r="I36" s="215"/>
      <c r="J36" s="216"/>
      <c r="K36" s="215"/>
      <c r="L36" s="216"/>
      <c r="M36" s="215"/>
      <c r="N36" s="216"/>
    </row>
    <row r="37" spans="1:14" s="2" customFormat="1" ht="19.5" customHeight="1">
      <c r="A37" s="11"/>
      <c r="B37" s="256"/>
      <c r="C37" s="215"/>
      <c r="D37" s="216"/>
      <c r="E37" s="215"/>
      <c r="F37" s="216"/>
      <c r="G37" s="215"/>
      <c r="H37" s="216"/>
      <c r="I37" s="215"/>
      <c r="J37" s="216"/>
      <c r="K37" s="223"/>
      <c r="L37" s="224"/>
      <c r="M37" s="223"/>
      <c r="N37" s="224"/>
    </row>
    <row r="38" spans="1:14" s="2" customFormat="1" ht="19.5" customHeight="1">
      <c r="A38" s="11"/>
      <c r="B38" s="256"/>
      <c r="C38" s="223"/>
      <c r="D38" s="224"/>
      <c r="E38" s="223"/>
      <c r="F38" s="224"/>
      <c r="G38" s="223"/>
      <c r="H38" s="224"/>
      <c r="I38" s="223"/>
      <c r="J38" s="224"/>
      <c r="K38" s="223"/>
      <c r="L38" s="224"/>
      <c r="M38" s="223"/>
      <c r="N38" s="224"/>
    </row>
    <row r="39" spans="1:14" s="2" customFormat="1" ht="19.5" customHeight="1">
      <c r="A39" s="11"/>
      <c r="B39" s="256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56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57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14" t="s">
        <v>176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s="2" customFormat="1" ht="12" customHeight="1">
      <c r="A44" s="11"/>
      <c r="B44" s="265" t="s">
        <v>205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</row>
    <row r="45" spans="1:14" s="2" customFormat="1" ht="12" customHeight="1">
      <c r="A45" s="11"/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4"/>
    </row>
    <row r="47" spans="1:14" s="2" customFormat="1" ht="12" customHeight="1">
      <c r="A47" s="11"/>
      <c r="B47" s="192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</row>
    <row r="48" spans="1:14" s="2" customFormat="1" ht="12" customHeight="1">
      <c r="A48" s="11"/>
      <c r="B48" s="192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</row>
    <row r="49" spans="1:14" s="2" customFormat="1" ht="12" customHeight="1">
      <c r="A49" s="11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</row>
    <row r="50" spans="1:14" s="2" customFormat="1" ht="12" customHeight="1">
      <c r="A50" s="11"/>
      <c r="B50" s="192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4"/>
    </row>
    <row r="51" spans="1:14" s="2" customFormat="1" ht="12" customHeight="1">
      <c r="A51" s="11"/>
      <c r="B51" s="19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</row>
    <row r="52" spans="1:14" s="2" customFormat="1" ht="12" customHeight="1">
      <c r="A52" s="11"/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</row>
    <row r="53" spans="1:14" s="2" customFormat="1" ht="12" customHeight="1">
      <c r="A53" s="11"/>
      <c r="B53" s="192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4"/>
    </row>
    <row r="54" spans="1:14" s="2" customFormat="1" ht="12" customHeight="1">
      <c r="A54" s="11"/>
      <c r="B54" s="261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3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50" t="s">
        <v>61</v>
      </c>
      <c r="K56" s="251"/>
      <c r="L56" s="252"/>
      <c r="M56" s="253" t="s">
        <v>62</v>
      </c>
      <c r="N56" s="254"/>
      <c r="O56" s="8"/>
    </row>
    <row r="57" spans="2:15" s="39" customFormat="1" ht="22.5" customHeight="1">
      <c r="B57" s="77" t="s">
        <v>63</v>
      </c>
      <c r="C57" s="129">
        <v>-146.21</v>
      </c>
      <c r="D57" s="188">
        <v>-150.467</v>
      </c>
      <c r="E57" s="75" t="s">
        <v>64</v>
      </c>
      <c r="F57" s="129">
        <v>23.8</v>
      </c>
      <c r="G57" s="188">
        <v>24.9</v>
      </c>
      <c r="H57" s="76" t="s">
        <v>94</v>
      </c>
      <c r="I57" s="131">
        <v>0</v>
      </c>
      <c r="J57" s="43" t="s">
        <v>179</v>
      </c>
      <c r="K57" s="239" t="s">
        <v>187</v>
      </c>
      <c r="L57" s="244"/>
      <c r="M57" s="239" t="s">
        <v>189</v>
      </c>
      <c r="N57" s="240"/>
      <c r="O57" s="7"/>
    </row>
    <row r="58" spans="2:15" s="39" customFormat="1" ht="22.5" customHeight="1">
      <c r="B58" s="77" t="s">
        <v>65</v>
      </c>
      <c r="C58" s="129">
        <v>-131.6</v>
      </c>
      <c r="D58" s="188">
        <v>-133.918</v>
      </c>
      <c r="E58" s="76" t="s">
        <v>168</v>
      </c>
      <c r="F58" s="131">
        <v>17</v>
      </c>
      <c r="G58" s="189">
        <v>22</v>
      </c>
      <c r="H58" s="76" t="s">
        <v>182</v>
      </c>
      <c r="I58" s="131">
        <v>0</v>
      </c>
      <c r="J58" s="43" t="s">
        <v>180</v>
      </c>
      <c r="K58" s="239" t="s">
        <v>187</v>
      </c>
      <c r="L58" s="244"/>
      <c r="M58" s="239" t="s">
        <v>189</v>
      </c>
      <c r="N58" s="240"/>
      <c r="O58" s="7"/>
    </row>
    <row r="59" spans="2:15" s="39" customFormat="1" ht="22.5" customHeight="1">
      <c r="B59" s="77" t="s">
        <v>66</v>
      </c>
      <c r="C59" s="129">
        <v>-208.025</v>
      </c>
      <c r="D59" s="188">
        <v>-207.932</v>
      </c>
      <c r="E59" s="76" t="s">
        <v>164</v>
      </c>
      <c r="F59" s="132">
        <v>20</v>
      </c>
      <c r="G59" s="190">
        <v>20</v>
      </c>
      <c r="H59" s="76" t="s">
        <v>167</v>
      </c>
      <c r="I59" s="131">
        <v>0</v>
      </c>
      <c r="J59" s="44" t="s">
        <v>98</v>
      </c>
      <c r="K59" s="239" t="s">
        <v>188</v>
      </c>
      <c r="L59" s="244"/>
      <c r="M59" s="239" t="s">
        <v>190</v>
      </c>
      <c r="N59" s="240"/>
      <c r="O59" s="7"/>
    </row>
    <row r="60" spans="2:15" s="39" customFormat="1" ht="22.5" customHeight="1">
      <c r="B60" s="77" t="s">
        <v>67</v>
      </c>
      <c r="C60" s="129">
        <v>-112.348</v>
      </c>
      <c r="D60" s="188">
        <v>-113.603</v>
      </c>
      <c r="E60" s="76" t="s">
        <v>162</v>
      </c>
      <c r="F60" s="132">
        <v>55</v>
      </c>
      <c r="G60" s="190">
        <v>55</v>
      </c>
      <c r="H60" s="76" t="s">
        <v>95</v>
      </c>
      <c r="I60" s="131">
        <v>0</v>
      </c>
      <c r="J60" s="43" t="s">
        <v>68</v>
      </c>
      <c r="K60" s="239" t="s">
        <v>188</v>
      </c>
      <c r="L60" s="244"/>
      <c r="M60" s="239" t="s">
        <v>191</v>
      </c>
      <c r="N60" s="240"/>
      <c r="O60" s="7"/>
    </row>
    <row r="61" spans="2:15" s="39" customFormat="1" ht="22.5" customHeight="1">
      <c r="B61" s="77" t="s">
        <v>69</v>
      </c>
      <c r="C61" s="129">
        <v>27.198</v>
      </c>
      <c r="D61" s="188">
        <v>20.541</v>
      </c>
      <c r="E61" s="76" t="s">
        <v>163</v>
      </c>
      <c r="F61" s="132">
        <v>60</v>
      </c>
      <c r="G61" s="190">
        <v>55</v>
      </c>
      <c r="H61" s="75" t="s">
        <v>70</v>
      </c>
      <c r="I61" s="159">
        <v>0</v>
      </c>
      <c r="J61" s="241" t="s">
        <v>71</v>
      </c>
      <c r="K61" s="197"/>
      <c r="L61" s="198"/>
      <c r="M61" s="198"/>
      <c r="N61" s="199"/>
      <c r="O61" s="7"/>
    </row>
    <row r="62" spans="2:15" s="39" customFormat="1" ht="22.5" customHeight="1">
      <c r="B62" s="77" t="s">
        <v>72</v>
      </c>
      <c r="C62" s="129">
        <v>30.174</v>
      </c>
      <c r="D62" s="188">
        <v>23.595</v>
      </c>
      <c r="E62" s="76" t="s">
        <v>165</v>
      </c>
      <c r="F62" s="132">
        <v>260</v>
      </c>
      <c r="G62" s="190">
        <v>260</v>
      </c>
      <c r="H62" s="75" t="s">
        <v>73</v>
      </c>
      <c r="I62" s="159">
        <v>0</v>
      </c>
      <c r="J62" s="242"/>
      <c r="K62" s="228"/>
      <c r="L62" s="229"/>
      <c r="M62" s="229"/>
      <c r="N62" s="230"/>
      <c r="O62" s="7"/>
    </row>
    <row r="63" spans="2:15" s="39" customFormat="1" ht="22.5" customHeight="1">
      <c r="B63" s="77" t="s">
        <v>74</v>
      </c>
      <c r="C63" s="129">
        <v>23.621</v>
      </c>
      <c r="D63" s="188">
        <v>16.746</v>
      </c>
      <c r="E63" s="76" t="s">
        <v>183</v>
      </c>
      <c r="F63" s="133">
        <v>2.5</v>
      </c>
      <c r="G63" s="186">
        <v>2.5</v>
      </c>
      <c r="H63" s="75" t="s">
        <v>75</v>
      </c>
      <c r="I63" s="159">
        <v>0</v>
      </c>
      <c r="J63" s="242"/>
      <c r="K63" s="228"/>
      <c r="L63" s="229"/>
      <c r="M63" s="229"/>
      <c r="N63" s="230"/>
      <c r="O63" s="7"/>
    </row>
    <row r="64" spans="2:15" s="39" customFormat="1" ht="22.5" customHeight="1">
      <c r="B64" s="77" t="s">
        <v>76</v>
      </c>
      <c r="C64" s="129">
        <v>24.073</v>
      </c>
      <c r="D64" s="188">
        <v>17.191</v>
      </c>
      <c r="E64" s="76" t="s">
        <v>184</v>
      </c>
      <c r="F64" s="133">
        <v>0.25</v>
      </c>
      <c r="G64" s="186">
        <v>0.25</v>
      </c>
      <c r="H64" s="80"/>
      <c r="I64" s="160"/>
      <c r="J64" s="242"/>
      <c r="K64" s="228"/>
      <c r="L64" s="229"/>
      <c r="M64" s="229"/>
      <c r="N64" s="230"/>
      <c r="O64" s="7"/>
    </row>
    <row r="65" spans="2:15" s="39" customFormat="1" ht="22.5" customHeight="1">
      <c r="B65" s="78" t="s">
        <v>125</v>
      </c>
      <c r="C65" s="130">
        <v>1.03E-06</v>
      </c>
      <c r="D65" s="191">
        <v>1.1E-06</v>
      </c>
      <c r="E65" s="75" t="s">
        <v>77</v>
      </c>
      <c r="F65" s="129">
        <v>20.1</v>
      </c>
      <c r="G65" s="186">
        <v>9.4</v>
      </c>
      <c r="H65" s="76" t="s">
        <v>96</v>
      </c>
      <c r="I65" s="161">
        <v>7</v>
      </c>
      <c r="J65" s="242"/>
      <c r="K65" s="228"/>
      <c r="L65" s="229"/>
      <c r="M65" s="229"/>
      <c r="N65" s="230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12.2</v>
      </c>
      <c r="G66" s="187">
        <v>65</v>
      </c>
      <c r="H66" s="81" t="s">
        <v>97</v>
      </c>
      <c r="I66" s="162">
        <v>0</v>
      </c>
      <c r="J66" s="243"/>
      <c r="K66" s="258"/>
      <c r="L66" s="259"/>
      <c r="M66" s="259"/>
      <c r="N66" s="260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17" t="s">
        <v>143</v>
      </c>
      <c r="C75" s="212"/>
      <c r="D75" s="119">
        <v>0</v>
      </c>
      <c r="E75" s="212" t="s">
        <v>127</v>
      </c>
      <c r="F75" s="212"/>
      <c r="G75" s="122">
        <v>0</v>
      </c>
      <c r="H75" s="212" t="s">
        <v>132</v>
      </c>
      <c r="I75" s="212"/>
      <c r="J75" s="119">
        <v>0</v>
      </c>
      <c r="K75" s="212" t="s">
        <v>157</v>
      </c>
      <c r="L75" s="212"/>
      <c r="M75" s="124">
        <v>0</v>
      </c>
      <c r="N75" s="45"/>
      <c r="O75" s="9"/>
    </row>
    <row r="76" spans="2:15" s="39" customFormat="1" ht="18.75" customHeight="1">
      <c r="B76" s="195" t="s">
        <v>144</v>
      </c>
      <c r="C76" s="196"/>
      <c r="D76" s="120">
        <v>0</v>
      </c>
      <c r="E76" s="196" t="s">
        <v>128</v>
      </c>
      <c r="F76" s="196"/>
      <c r="G76" s="120">
        <v>0</v>
      </c>
      <c r="H76" s="196" t="s">
        <v>135</v>
      </c>
      <c r="I76" s="196"/>
      <c r="J76" s="120">
        <v>0</v>
      </c>
      <c r="K76" s="196" t="s">
        <v>142</v>
      </c>
      <c r="L76" s="196"/>
      <c r="M76" s="125">
        <v>0</v>
      </c>
      <c r="N76" s="45"/>
      <c r="O76" s="9"/>
    </row>
    <row r="77" spans="2:15" s="39" customFormat="1" ht="18.75" customHeight="1">
      <c r="B77" s="195" t="s">
        <v>145</v>
      </c>
      <c r="C77" s="196"/>
      <c r="D77" s="120">
        <v>0</v>
      </c>
      <c r="E77" s="196" t="s">
        <v>129</v>
      </c>
      <c r="F77" s="196"/>
      <c r="G77" s="120">
        <v>0</v>
      </c>
      <c r="H77" s="196" t="s">
        <v>159</v>
      </c>
      <c r="I77" s="196"/>
      <c r="J77" s="123">
        <v>0</v>
      </c>
      <c r="K77" s="196" t="s">
        <v>161</v>
      </c>
      <c r="L77" s="196"/>
      <c r="M77" s="125">
        <v>0</v>
      </c>
      <c r="N77" s="45"/>
      <c r="O77" s="9"/>
    </row>
    <row r="78" spans="2:15" s="39" customFormat="1" ht="18.75" customHeight="1">
      <c r="B78" s="195" t="s">
        <v>146</v>
      </c>
      <c r="C78" s="196"/>
      <c r="D78" s="120">
        <v>0</v>
      </c>
      <c r="E78" s="196" t="s">
        <v>130</v>
      </c>
      <c r="F78" s="196"/>
      <c r="G78" s="120">
        <v>0</v>
      </c>
      <c r="H78" s="196" t="s">
        <v>160</v>
      </c>
      <c r="I78" s="196"/>
      <c r="J78" s="120">
        <v>0</v>
      </c>
      <c r="K78" s="196" t="s">
        <v>158</v>
      </c>
      <c r="L78" s="196"/>
      <c r="M78" s="125">
        <v>0</v>
      </c>
      <c r="N78" s="45"/>
      <c r="O78" s="9"/>
    </row>
    <row r="79" spans="2:15" s="39" customFormat="1" ht="18.75" customHeight="1">
      <c r="B79" s="195" t="s">
        <v>147</v>
      </c>
      <c r="C79" s="196"/>
      <c r="D79" s="120">
        <v>0</v>
      </c>
      <c r="E79" s="196" t="s">
        <v>133</v>
      </c>
      <c r="F79" s="196"/>
      <c r="G79" s="120">
        <v>0</v>
      </c>
      <c r="H79" s="196" t="s">
        <v>137</v>
      </c>
      <c r="I79" s="196"/>
      <c r="J79" s="123">
        <v>0</v>
      </c>
      <c r="K79" s="196" t="s">
        <v>141</v>
      </c>
      <c r="L79" s="196"/>
      <c r="M79" s="125">
        <v>0</v>
      </c>
      <c r="N79" s="45"/>
      <c r="O79" s="9"/>
    </row>
    <row r="80" spans="2:15" s="39" customFormat="1" ht="18.75" customHeight="1">
      <c r="B80" s="195" t="s">
        <v>112</v>
      </c>
      <c r="C80" s="196"/>
      <c r="D80" s="120">
        <v>0</v>
      </c>
      <c r="E80" s="196" t="s">
        <v>134</v>
      </c>
      <c r="F80" s="196"/>
      <c r="G80" s="120">
        <v>0</v>
      </c>
      <c r="H80" s="196" t="s">
        <v>138</v>
      </c>
      <c r="I80" s="196"/>
      <c r="J80" s="123">
        <v>0</v>
      </c>
      <c r="K80" s="196" t="s">
        <v>126</v>
      </c>
      <c r="L80" s="196"/>
      <c r="M80" s="125">
        <v>0</v>
      </c>
      <c r="N80" s="45"/>
      <c r="O80" s="9"/>
    </row>
    <row r="81" spans="2:15" s="39" customFormat="1" ht="18.75" customHeight="1">
      <c r="B81" s="195" t="s">
        <v>121</v>
      </c>
      <c r="C81" s="196"/>
      <c r="D81" s="120">
        <v>0</v>
      </c>
      <c r="E81" s="196" t="s">
        <v>131</v>
      </c>
      <c r="F81" s="196"/>
      <c r="G81" s="120">
        <v>0</v>
      </c>
      <c r="H81" s="196" t="s">
        <v>139</v>
      </c>
      <c r="I81" s="196"/>
      <c r="J81" s="120">
        <v>0</v>
      </c>
      <c r="K81" s="196" t="s">
        <v>185</v>
      </c>
      <c r="L81" s="196"/>
      <c r="M81" s="125">
        <v>0</v>
      </c>
      <c r="N81" s="45"/>
      <c r="O81" s="127"/>
    </row>
    <row r="82" spans="2:15" s="39" customFormat="1" ht="18.75" customHeight="1">
      <c r="B82" s="238" t="s">
        <v>122</v>
      </c>
      <c r="C82" s="234"/>
      <c r="D82" s="121">
        <v>0</v>
      </c>
      <c r="E82" s="234" t="s">
        <v>136</v>
      </c>
      <c r="F82" s="234"/>
      <c r="G82" s="121">
        <v>0</v>
      </c>
      <c r="H82" s="234" t="s">
        <v>140</v>
      </c>
      <c r="I82" s="234"/>
      <c r="J82" s="121">
        <v>0</v>
      </c>
      <c r="K82" s="234"/>
      <c r="L82" s="234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206" t="s">
        <v>200</v>
      </c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8"/>
      <c r="O85" s="7"/>
    </row>
    <row r="86" spans="2:15" s="39" customFormat="1" ht="12" customHeight="1">
      <c r="B86" s="225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7"/>
      <c r="O86" s="7"/>
    </row>
    <row r="87" spans="2:15" s="39" customFormat="1" ht="12" customHeight="1"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7"/>
      <c r="O87" s="7"/>
    </row>
    <row r="88" spans="2:15" s="39" customFormat="1" ht="12" customHeight="1">
      <c r="B88" s="203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5"/>
      <c r="O88" s="7"/>
    </row>
    <row r="89" spans="2:15" s="39" customFormat="1" ht="12" customHeight="1"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5"/>
      <c r="O89" s="7"/>
    </row>
    <row r="90" spans="2:15" s="39" customFormat="1" ht="12" customHeight="1">
      <c r="B90" s="203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5"/>
      <c r="O90" s="7"/>
    </row>
    <row r="91" spans="2:15" s="39" customFormat="1" ht="12" customHeight="1">
      <c r="B91" s="225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7"/>
      <c r="O91" s="7"/>
    </row>
    <row r="92" spans="2:15" s="39" customFormat="1" ht="12" customHeight="1">
      <c r="B92" s="225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7"/>
    </row>
    <row r="93" spans="2:15" s="39" customFormat="1" ht="12" customHeight="1"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7"/>
      <c r="O93" s="7"/>
    </row>
    <row r="94" spans="2:15" s="39" customFormat="1" ht="12" customHeight="1">
      <c r="B94" s="203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7"/>
    </row>
    <row r="95" spans="2:15" s="39" customFormat="1" ht="12" customHeight="1"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7"/>
    </row>
    <row r="96" spans="2:15" s="39" customFormat="1" ht="12" customHeight="1">
      <c r="B96" s="203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5"/>
      <c r="O96" s="7"/>
    </row>
    <row r="97" spans="2:15" s="39" customFormat="1" ht="12" customHeight="1">
      <c r="B97" s="203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5"/>
      <c r="O97" s="7"/>
    </row>
    <row r="98" spans="2:15" s="39" customFormat="1" ht="12" customHeight="1"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5"/>
      <c r="O98" s="7"/>
    </row>
    <row r="99" spans="2:15" s="39" customFormat="1" ht="12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7"/>
      <c r="O99" s="7"/>
    </row>
    <row r="100" spans="2:15" s="39" customFormat="1" ht="12" customHeight="1">
      <c r="B100" s="231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2018-11-05T02:21:07Z</dcterms:modified>
  <cp:category/>
  <cp:version/>
  <cp:contentType/>
  <cp:contentStatus/>
</cp:coreProperties>
</file>