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<sst xmlns="http://schemas.openxmlformats.org/spreadsheetml/2006/main" count="234" uniqueCount="217">
  <si>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</si>
  <si>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</si>
  <si>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</si>
  <si>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</si>
  <si>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</si>
  <si>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</si>
  <si>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</si>
  <si>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</si>
  <si>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</si>
  <si>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</si>
  <si>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</si>
  <si>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</si>
  <si>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</si>
  <si>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</si>
  <si>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</si>
  <si>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</si>
  <si>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</si>
  <si>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</si>
  <si>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</si>
  <si>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</si>
  <si>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</si>
  <si>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</si>
  <si>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</si>
  <si>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</si>
  <si>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</si>
  <si>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</si>
  <si>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</si>
  <si>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</si>
  <si>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</si>
  <si>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</si>
  <si>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</si>
  <si>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</si>
  <si>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</si>
  <si>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</si>
  <si>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</si>
  <si>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</si>
  <si>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</si>
  <si>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</si>
  <si>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</si>
  <si>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</si>
  <si>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</si>
  <si>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</si>
  <si>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</si>
  <si>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</si>
  <si>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</si>
  <si>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</si>
  <si>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</si>
  <si>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</si>
  <si>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</si>
  <si>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</si>
  <si>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</si>
  <si>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</si>
  <si>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</si>
  <si>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</si>
  <si>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</si>
  <si>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</si>
  <si>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</si>
  <si>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</si>
  <si>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</si>
  <si>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</si>
  <si>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</si>
  <si>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</si>
  <si>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</si>
  <si>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</si>
  <si>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</si>
  <si>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</si>
  <si>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</si>
  <si>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</si>
  <si>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</si>
  <si>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</si>
  <si>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</si>
  <si>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</si>
  <si>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</si>
  <si>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</si>
  <si>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</si>
  <si>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</si>
  <si>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</si>
  <si>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</si>
  <si>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</si>
  <si>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</si>
  <si>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</si>
  <si>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</si>
  <si>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</si>
  <si>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</si>
  <si>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</si>
  <si>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</si>
  <si>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</si>
  <si>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</si>
  <si>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</si>
  <si>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</si>
  <si>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</si>
  <si>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</si>
  <si>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</si>
  <si>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</si>
  <si>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</si>
  <si>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</si>
  <si>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</si>
  <si>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</si>
  <si>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</si>
  <si>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</si>
  <si>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</si>
  <si>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</si>
  <si>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</si>
  <si>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</si>
  <si>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</si>
  <si>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</si>
  <si>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</si>
  <si>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</si>
  <si>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</si>
  <si>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</si>
  <si>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</si>
  <si>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</si>
  <si>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</si>
  <si>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</si>
  <si>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</si>
  <si>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</si>
  <si>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</si>
  <si>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</si>
  <si>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</si>
  <si>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</si>
  <si>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</si>
  <si>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</si>
  <si>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</si>
  <si>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</si>
  <si>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</si>
  <si>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</si>
  <si>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</si>
  <si>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</si>
  <si>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</si>
  <si>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</si>
  <si>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</si>
  <si>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</si>
  <si>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</si>
  <si>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</si>
  <si>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</si>
  <si>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</si>
  <si>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</si>
  <si>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</si>
  <si>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</si>
  <si>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</si>
  <si>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</si>
  <si>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</si>
  <si>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</si>
  <si>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</si>
  <si>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</si>
  <si>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</si>
  <si>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</si>
  <si>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</si>
  <si>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</si>
  <si>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</si>
  <si>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</si>
  <si>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</si>
  <si>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</si>
  <si>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</si>
  <si>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</si>
  <si>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</si>
  <si>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</si>
  <si>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</si>
  <si>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</si>
  <si>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</si>
  <si>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</si>
  <si>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</si>
  <si>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</si>
  <si>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</si>
  <si>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</si>
  <si>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</si>
  <si>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</si>
  <si>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</si>
  <si>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</si>
  <si>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</si>
  <si>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</si>
  <si>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</si>
  <si>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</si>
  <si>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</si>
  <si>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</si>
  <si>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</si>
  <si>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</si>
  <si>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</si>
  <si>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</si>
  <si>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</si>
  <si>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</si>
  <si>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</si>
  <si>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</si>
  <si>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</si>
  <si>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</si>
  <si>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</si>
  <si>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</si>
  <si>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</si>
  <si>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</si>
  <si>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</si>
  <si>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</si>
  <si>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</si>
  <si>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</si>
  <si>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</si>
  <si>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</si>
  <si>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</si>
  <si>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</si>
  <si>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BLG</t>
  </si>
  <si>
    <t xml:space="preserve">월령으로 인한 방풍막 분리 </t>
  </si>
  <si>
    <t>/ / / / /</t>
  </si>
  <si>
    <t>/ / / / /</t>
  </si>
  <si>
    <t>임상규</t>
  </si>
  <si>
    <t>구름으로 인한 저녁플랫 미촬영</t>
  </si>
  <si>
    <t>NW</t>
  </si>
  <si>
    <t>E_036738-036739</t>
  </si>
  <si>
    <t>BLG Foucs 시 OBS 와 TSHOPEN의 시각차가 1초이상 발생하여 K.IC 재실행</t>
  </si>
  <si>
    <t>036738-036739 OBS 와 TSHOPEN 1초이상의 시각차 발생하여 K.IC 재실행</t>
  </si>
  <si>
    <t>[17:34]바람으로 인한 방풍막 재연결</t>
  </si>
  <si>
    <t>[17:27]강한바람으로 인한 관측 중단 및 대기 / [17:43]관측 재개</t>
  </si>
  <si>
    <t>[17:58]ICS Crashed로 인한 영상 저장 안됨</t>
  </si>
  <si>
    <t>E_036754</t>
  </si>
  <si>
    <t>036754 ICS Crashed로 인한 영상 저장안됨</t>
  </si>
  <si>
    <t>BLG Nomal Mode Last Number 360</t>
  </si>
  <si>
    <t>W</t>
  </si>
  <si>
    <t>SITE SEEING: 0.00 / 0.00 / 0.00</t>
  </si>
  <si>
    <t>[18:34]강한바람으로 인한 관측 중단 및 대기 / [02:25]약간의 비를 동반한 짙은구름 및 높은습도가 지속되어 관측종료</t>
  </si>
  <si>
    <t>S_036771:N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</si>
</sst>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4" fillId="37" borderId="6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0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3" fontId="109" fillId="39" borderId="4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9" borderId="74" xfId="0" applyNumberFormat="1" applyFont="1" applyFill="1" applyBorder="1" applyAlignment="1">
      <alignment horizontal="center" vertical="center"/>
    </xf>
    <xf numFmtId="183" fontId="6" fillId="39" borderId="49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0" fontId="95" fillId="0" borderId="76" xfId="0" applyFont="1" applyBorder="1" applyAlignment="1">
      <alignment horizontal="center" vertical="center"/>
    </xf>
    <xf numFmtId="0" fontId="95" fillId="0" borderId="77" xfId="0" applyFont="1" applyBorder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9" fillId="6" borderId="31" xfId="0" applyFont="1" applyFill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99" fillId="6" borderId="79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8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0" fontId="111" fillId="41" borderId="31" xfId="0" applyNumberFormat="1" applyFont="1" applyFill="1" applyBorder="1" applyAlignment="1">
      <alignment vertical="center" wrapText="1"/>
    </xf>
    <xf numFmtId="0" fontId="111" fillId="41" borderId="18" xfId="0" applyNumberFormat="1" applyFont="1" applyFill="1" applyBorder="1" applyAlignment="1">
      <alignment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3" fillId="0" borderId="62" xfId="0" applyFont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1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2" xfId="33" applyNumberFormat="1" applyFont="1" applyFill="1" applyBorder="1" applyAlignment="1">
      <alignment horizontal="left" vertical="center"/>
      <protection/>
    </xf>
    <xf numFmtId="0" fontId="103" fillId="0" borderId="61" xfId="0" applyFont="1" applyBorder="1" applyAlignment="1">
      <alignment horizontal="center" vertical="center" wrapText="1"/>
    </xf>
    <xf numFmtId="0" fontId="99" fillId="0" borderId="93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/>
    </xf>
    <xf numFmtId="14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12" fillId="0" borderId="81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5" xfId="0" applyNumberFormat="1" applyFont="1" applyBorder="1" applyAlignment="1">
      <alignment horizontal="left" vertical="center"/>
    </xf>
    <xf numFmtId="0" fontId="104" fillId="0" borderId="81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0" fontId="103" fillId="0" borderId="96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7" xfId="0" applyNumberFormat="1" applyFont="1" applyBorder="1" applyAlignment="1">
      <alignment horizontal="left" vertical="center"/>
    </xf>
    <xf numFmtId="0" fontId="28" fillId="0" borderId="98" xfId="0" applyNumberFormat="1" applyFont="1" applyBorder="1" applyAlignment="1">
      <alignment horizontal="left" vertical="center"/>
    </xf>
    <xf numFmtId="0" fontId="103" fillId="0" borderId="99" xfId="0" applyFont="1" applyBorder="1" applyAlignment="1">
      <alignment horizontal="center" vertical="center" wrapText="1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20" fontId="94" fillId="0" borderId="100" xfId="0" applyNumberFormat="1" applyFont="1" applyBorder="1" applyAlignment="1">
      <alignment horizontal="center" vertical="center"/>
    </xf>
    <xf numFmtId="20" fontId="94" fillId="0" borderId="101" xfId="0" applyNumberFormat="1" applyFont="1" applyBorder="1" applyAlignment="1">
      <alignment horizontal="center" vertical="center"/>
    </xf>
    <xf numFmtId="20" fontId="94" fillId="0" borderId="102" xfId="0" applyNumberFormat="1" applyFont="1" applyBorder="1" applyAlignment="1">
      <alignment horizontal="center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03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0" fontId="109" fillId="42" borderId="91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92" xfId="33" applyNumberFormat="1" applyFont="1" applyFill="1" applyBorder="1" applyAlignment="1">
      <alignment horizontal="left" vertical="center"/>
      <protection/>
    </xf>
    <xf numFmtId="0" fontId="99" fillId="0" borderId="34" xfId="0" applyFont="1" applyFill="1" applyBorder="1" applyAlignment="1">
      <alignment horizontal="center" vertical="center" wrapText="1"/>
    </xf>
    <xf numFmtId="0" fontId="99" fillId="0" borderId="97" xfId="0" applyFont="1" applyFill="1" applyBorder="1" applyAlignment="1">
      <alignment horizontal="center" vertical="center" wrapText="1"/>
    </xf>
    <xf numFmtId="0" fontId="99" fillId="0" borderId="104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103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06">
        <v>43328</v>
      </c>
      <c r="D3" s="207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11.31498470948013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201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188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0" t="s">
        <v>27</v>
      </c>
      <c r="D8" s="140" t="s">
        <v>28</v>
      </c>
      <c r="E8" s="140" t="s">
        <v>29</v>
      </c>
      <c r="F8" s="140" t="s">
        <v>30</v>
      </c>
      <c r="G8" s="141" t="s">
        <v>47</v>
      </c>
      <c r="H8" s="140" t="s">
        <v>26</v>
      </c>
      <c r="I8" s="142" t="s">
        <v>31</v>
      </c>
      <c r="J8" s="143" t="s">
        <v>34</v>
      </c>
      <c r="K8" s="11"/>
      <c r="L8" s="20">
        <v>1</v>
      </c>
      <c r="M8" s="52" t="s">
        <v>1</v>
      </c>
      <c r="N8" s="53" t="s">
        <v>174</v>
      </c>
    </row>
    <row r="9" spans="1:14" s="2" customFormat="1" ht="13.5" customHeight="1">
      <c r="A9" s="10"/>
      <c r="B9" s="16" t="s">
        <v>8</v>
      </c>
      <c r="C9" s="154">
        <v>0.7111111111111111</v>
      </c>
      <c r="D9" s="150">
        <v>2.9</v>
      </c>
      <c r="E9" s="150">
        <v>3.98</v>
      </c>
      <c r="F9" s="150">
        <v>44.64</v>
      </c>
      <c r="G9" s="151" t="s">
        <v>203</v>
      </c>
      <c r="H9" s="150">
        <v>46.7</v>
      </c>
      <c r="I9" s="152">
        <v>37</v>
      </c>
      <c r="J9" s="153">
        <v>1</v>
      </c>
      <c r="K9" s="139"/>
      <c r="L9" s="20">
        <v>2</v>
      </c>
      <c r="M9" s="52" t="s">
        <v>2</v>
      </c>
      <c r="N9" s="53" t="s">
        <v>175</v>
      </c>
    </row>
    <row r="10" spans="1:15" s="2" customFormat="1" ht="13.5" customHeight="1">
      <c r="A10" s="10"/>
      <c r="B10" s="16" t="s">
        <v>46</v>
      </c>
      <c r="C10" s="154">
        <v>0.9375</v>
      </c>
      <c r="D10" s="150"/>
      <c r="E10" s="150">
        <v>1.62</v>
      </c>
      <c r="F10" s="150">
        <v>98.74</v>
      </c>
      <c r="G10" s="151" t="s">
        <v>213</v>
      </c>
      <c r="H10" s="150">
        <v>40.46</v>
      </c>
      <c r="I10" s="173"/>
      <c r="J10" s="179">
        <v>8</v>
      </c>
      <c r="K10" s="10"/>
      <c r="L10" s="29">
        <v>4</v>
      </c>
      <c r="M10" s="170" t="s">
        <v>40</v>
      </c>
      <c r="N10" s="171" t="s">
        <v>111</v>
      </c>
      <c r="O10" s="3"/>
    </row>
    <row r="11" spans="1:15" s="178" customFormat="1" ht="13.5" customHeight="1" thickBot="1">
      <c r="A11" s="173"/>
      <c r="B11" s="174" t="s">
        <v>9</v>
      </c>
      <c r="C11" s="175">
        <v>0.10069444444444443</v>
      </c>
      <c r="D11" s="187"/>
      <c r="E11" s="187">
        <v>0.49</v>
      </c>
      <c r="F11" s="187">
        <v>99.7</v>
      </c>
      <c r="G11" s="151" t="s">
        <v>213</v>
      </c>
      <c r="H11" s="187">
        <v>34.61</v>
      </c>
      <c r="I11" s="173"/>
      <c r="J11" s="188">
        <v>8</v>
      </c>
      <c r="K11" s="173"/>
      <c r="L11" s="20">
        <v>8</v>
      </c>
      <c r="M11" s="52" t="s">
        <v>3</v>
      </c>
      <c r="N11" s="176"/>
      <c r="O11" s="177"/>
    </row>
    <row r="12" spans="1:15" s="2" customFormat="1" ht="13.5" customHeight="1" thickBot="1">
      <c r="A12" s="10"/>
      <c r="B12" s="22" t="s">
        <v>14</v>
      </c>
      <c r="C12" s="23">
        <f>(24-C9)+C11</f>
        <v>23.38958333333333</v>
      </c>
      <c r="D12" s="24">
        <f>AVERAGE(D9:D11)</f>
        <v>2.9</v>
      </c>
      <c r="E12" s="132">
        <f>AVERAGE(E9:E11)</f>
        <v>2.03</v>
      </c>
      <c r="F12" s="25">
        <f>AVERAGE(F9:F11)</f>
        <v>81.02666666666666</v>
      </c>
      <c r="G12" s="10"/>
      <c r="H12" s="26">
        <f>AVERAGE(H9:H11)</f>
        <v>40.589999999999996</v>
      </c>
      <c r="I12" s="10"/>
      <c r="J12" s="27">
        <f>AVERAGE(J9:J11)</f>
        <v>5.666666666666667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170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187</v>
      </c>
      <c r="E16" s="167" t="s">
        <v>197</v>
      </c>
      <c r="F16" s="167" t="s">
        <v>187</v>
      </c>
      <c r="G16" s="167"/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4">
        <v>0.6673611111111111</v>
      </c>
      <c r="D17" s="154">
        <v>0.6687500000000001</v>
      </c>
      <c r="E17" s="154">
        <v>0.7111111111111111</v>
      </c>
      <c r="F17" s="154">
        <v>0.10069444444444443</v>
      </c>
      <c r="G17" s="169"/>
      <c r="H17" s="169"/>
      <c r="I17" s="169"/>
      <c r="J17" s="169"/>
      <c r="K17" s="169"/>
      <c r="L17" s="169"/>
      <c r="M17" s="169"/>
      <c r="N17" s="154">
        <v>0.10486111111111111</v>
      </c>
    </row>
    <row r="18" spans="1:14" s="2" customFormat="1" ht="13.5" customHeight="1">
      <c r="A18" s="10"/>
      <c r="B18" s="44" t="s">
        <v>12</v>
      </c>
      <c r="C18" s="162">
        <v>36732</v>
      </c>
      <c r="D18" s="155">
        <v>36733</v>
      </c>
      <c r="E18" s="155">
        <v>36738</v>
      </c>
      <c r="F18" s="155">
        <v>36770</v>
      </c>
      <c r="G18" s="138"/>
      <c r="H18" s="138"/>
      <c r="I18" s="138"/>
      <c r="J18" s="138"/>
      <c r="K18" s="138"/>
      <c r="L18" s="138"/>
      <c r="M18" s="138"/>
      <c r="N18" s="155">
        <v>36775</v>
      </c>
    </row>
    <row r="19" spans="1:14" s="2" customFormat="1" ht="13.5" customHeight="1" thickBot="1">
      <c r="A19" s="10"/>
      <c r="B19" s="45" t="s">
        <v>13</v>
      </c>
      <c r="C19" s="129"/>
      <c r="D19" s="162">
        <v>36737</v>
      </c>
      <c r="E19" s="162">
        <v>36769</v>
      </c>
      <c r="F19" s="162">
        <v>36774</v>
      </c>
      <c r="G19" s="137"/>
      <c r="H19" s="137"/>
      <c r="I19" s="137"/>
      <c r="J19" s="137"/>
      <c r="K19" s="137"/>
      <c r="L19" s="137"/>
      <c r="M19" s="137"/>
      <c r="N19" s="134"/>
    </row>
    <row r="20" spans="1:14" s="2" customFormat="1" ht="13.5" customHeight="1" thickBot="1">
      <c r="A20" s="10"/>
      <c r="B20" s="105" t="s">
        <v>171</v>
      </c>
      <c r="C20" s="106"/>
      <c r="D20" s="107">
        <f aca="true" t="shared" si="0" ref="D20:J20">IF(ISNUMBER(D18),D19-D18+1,"")</f>
        <v>5</v>
      </c>
      <c r="E20" s="30">
        <f>IF(ISNUMBER(E18),E19-E18+1,"")</f>
        <v>32</v>
      </c>
      <c r="F20" s="30">
        <f>IF(ISNUMBER(F18),F19-F18+1,"")</f>
        <v>5</v>
      </c>
      <c r="G20" s="30">
        <f t="shared" si="0"/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193" t="s">
        <v>100</v>
      </c>
      <c r="C22" s="54" t="s">
        <v>101</v>
      </c>
      <c r="D22" s="55" t="s">
        <v>102</v>
      </c>
      <c r="E22" s="56" t="s">
        <v>103</v>
      </c>
      <c r="F22" s="250" t="s">
        <v>169</v>
      </c>
      <c r="G22" s="251"/>
      <c r="H22" s="252"/>
      <c r="I22" s="57" t="s">
        <v>101</v>
      </c>
      <c r="J22" s="55" t="s">
        <v>102</v>
      </c>
      <c r="K22" s="55" t="s">
        <v>103</v>
      </c>
      <c r="L22" s="250" t="s">
        <v>169</v>
      </c>
      <c r="M22" s="251"/>
      <c r="N22" s="252"/>
    </row>
    <row r="23" spans="1:14" s="2" customFormat="1" ht="18.75" customHeight="1">
      <c r="A23" s="10"/>
      <c r="B23" s="194"/>
      <c r="C23" s="155"/>
      <c r="D23" s="155"/>
      <c r="E23" s="156" t="s">
        <v>107</v>
      </c>
      <c r="F23" s="253" t="s">
        <v>179</v>
      </c>
      <c r="G23" s="254"/>
      <c r="H23" s="255"/>
      <c r="I23" s="180"/>
      <c r="J23" s="155"/>
      <c r="K23" s="156" t="s">
        <v>109</v>
      </c>
      <c r="L23" s="253" t="s">
        <v>179</v>
      </c>
      <c r="M23" s="254"/>
      <c r="N23" s="256"/>
    </row>
    <row r="24" spans="1:14" s="2" customFormat="1" ht="18.75" customHeight="1">
      <c r="A24" s="10"/>
      <c r="B24" s="194"/>
      <c r="C24" s="157"/>
      <c r="D24" s="157"/>
      <c r="E24" s="158" t="s">
        <v>108</v>
      </c>
      <c r="F24" s="253" t="s">
        <v>196</v>
      </c>
      <c r="G24" s="254"/>
      <c r="H24" s="255"/>
      <c r="I24" s="181"/>
      <c r="J24" s="182"/>
      <c r="K24" s="182" t="s">
        <v>110</v>
      </c>
      <c r="L24" s="253" t="s">
        <v>179</v>
      </c>
      <c r="M24" s="254"/>
      <c r="N24" s="256"/>
    </row>
    <row r="25" spans="1:14" s="2" customFormat="1" ht="18.75" customHeight="1">
      <c r="A25" s="10" t="s">
        <v>106</v>
      </c>
      <c r="B25" s="194"/>
      <c r="C25" s="155"/>
      <c r="D25" s="155"/>
      <c r="E25" s="156" t="s">
        <v>105</v>
      </c>
      <c r="F25" s="253" t="s">
        <v>179</v>
      </c>
      <c r="G25" s="254"/>
      <c r="H25" s="255"/>
      <c r="I25" s="180"/>
      <c r="J25" s="155"/>
      <c r="K25" s="156" t="s">
        <v>108</v>
      </c>
      <c r="L25" s="253" t="s">
        <v>179</v>
      </c>
      <c r="M25" s="254"/>
      <c r="N25" s="256"/>
    </row>
    <row r="26" spans="1:14" s="2" customFormat="1" ht="18.75" customHeight="1">
      <c r="A26" s="10"/>
      <c r="B26" s="195"/>
      <c r="C26" s="159"/>
      <c r="D26" s="159"/>
      <c r="E26" s="160" t="s">
        <v>195</v>
      </c>
      <c r="F26" s="253" t="s">
        <v>199</v>
      </c>
      <c r="G26" s="254"/>
      <c r="H26" s="255"/>
      <c r="I26" s="183"/>
      <c r="J26" s="156"/>
      <c r="K26" s="156" t="s">
        <v>104</v>
      </c>
      <c r="L26" s="253" t="s">
        <v>200</v>
      </c>
      <c r="M26" s="254"/>
      <c r="N26" s="256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178</v>
      </c>
      <c r="C30" s="164">
        <v>0.2555555555555556</v>
      </c>
      <c r="D30" s="130"/>
      <c r="E30" s="130"/>
      <c r="F30" s="96"/>
      <c r="G30" s="96"/>
      <c r="H30" s="96"/>
      <c r="I30" s="96"/>
      <c r="J30" s="96"/>
      <c r="K30" s="96"/>
      <c r="L30" s="97">
        <v>0.17361111111111113</v>
      </c>
      <c r="M30" s="91">
        <f>SUM(C30:L30)</f>
        <v>0.4291666666666667</v>
      </c>
      <c r="N30" s="98"/>
    </row>
    <row r="31" spans="1:14" s="2" customFormat="1" ht="13.5" customHeight="1">
      <c r="A31" s="10"/>
      <c r="B31" s="81" t="s">
        <v>41</v>
      </c>
      <c r="C31" s="184">
        <v>0.28055555555555556</v>
      </c>
      <c r="D31" s="175">
        <v>0.17361111111111113</v>
      </c>
      <c r="E31" s="175"/>
      <c r="F31" s="21"/>
      <c r="G31" s="21"/>
      <c r="H31" s="21"/>
      <c r="I31" s="21"/>
      <c r="J31" s="21"/>
      <c r="K31" s="21"/>
      <c r="L31" s="89"/>
      <c r="M31" s="92">
        <f>SUM(C31:L31)</f>
        <v>0.4541666666666667</v>
      </c>
      <c r="N31" s="144"/>
    </row>
    <row r="32" spans="1:15" s="2" customFormat="1" ht="13.5" customHeight="1">
      <c r="A32" s="10"/>
      <c r="B32" s="82" t="s">
        <v>42</v>
      </c>
      <c r="C32" s="185">
        <v>0.22916666666666666</v>
      </c>
      <c r="D32" s="186">
        <v>0.17361111111111113</v>
      </c>
      <c r="E32" s="172"/>
      <c r="F32" s="101"/>
      <c r="G32" s="101"/>
      <c r="H32" s="101"/>
      <c r="I32" s="101"/>
      <c r="J32" s="101"/>
      <c r="K32" s="101"/>
      <c r="L32" s="102"/>
      <c r="M32" s="103">
        <f>SUM(C32:L32)</f>
        <v>0.4027777777777778</v>
      </c>
      <c r="N32" s="94"/>
      <c r="O32" s="4"/>
    </row>
    <row r="33" spans="1:13" s="2" customFormat="1" ht="13.5" customHeight="1" thickBot="1">
      <c r="A33" s="10"/>
      <c r="B33" s="85" t="s">
        <v>43</v>
      </c>
      <c r="C33" s="168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65"/>
      <c r="D34" s="166"/>
      <c r="E34" s="165"/>
      <c r="F34" s="165"/>
      <c r="G34" s="165"/>
      <c r="H34" s="165"/>
      <c r="I34" s="165"/>
      <c r="J34" s="165"/>
      <c r="K34" s="165"/>
      <c r="L34" s="165"/>
      <c r="M34" s="165"/>
      <c r="N34" s="139"/>
    </row>
    <row r="35" spans="1:14" s="2" customFormat="1" ht="19.5" customHeight="1">
      <c r="A35" s="10"/>
      <c r="B35" s="199" t="s">
        <v>177</v>
      </c>
      <c r="C35" s="248" t="s">
        <v>204</v>
      </c>
      <c r="D35" s="249"/>
      <c r="E35" s="248" t="s">
        <v>210</v>
      </c>
      <c r="F35" s="249"/>
      <c r="G35" s="248" t="s">
        <v>216</v>
      </c>
      <c r="H35" s="249"/>
      <c r="I35" s="204"/>
      <c r="J35" s="205"/>
      <c r="K35" s="204"/>
      <c r="L35" s="205"/>
      <c r="M35" s="204"/>
      <c r="N35" s="205"/>
    </row>
    <row r="36" spans="1:14" s="2" customFormat="1" ht="19.5" customHeight="1">
      <c r="A36" s="10"/>
      <c r="B36" s="200"/>
      <c r="C36" s="204"/>
      <c r="D36" s="205"/>
      <c r="E36" s="204"/>
      <c r="F36" s="205"/>
      <c r="G36" s="204"/>
      <c r="H36" s="205"/>
      <c r="I36" s="204"/>
      <c r="J36" s="205"/>
      <c r="K36" s="204"/>
      <c r="L36" s="205"/>
      <c r="M36" s="204"/>
      <c r="N36" s="205"/>
    </row>
    <row r="37" spans="1:15" s="2" customFormat="1" ht="19.5" customHeight="1">
      <c r="A37" s="10"/>
      <c r="B37" s="200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  <c r="O37" s="136"/>
    </row>
    <row r="38" spans="1:14" s="2" customFormat="1" ht="19.5" customHeight="1">
      <c r="A38" s="10"/>
      <c r="B38" s="200"/>
      <c r="C38" s="248"/>
      <c r="D38" s="249"/>
      <c r="E38" s="248"/>
      <c r="F38" s="249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0"/>
      <c r="B39" s="200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0"/>
      <c r="B40" s="200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0"/>
      <c r="B41" s="201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63" t="s">
        <v>176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</row>
    <row r="44" spans="1:14" s="2" customFormat="1" ht="12" customHeight="1">
      <c r="A44" s="10"/>
      <c r="B44" s="264" t="s">
        <v>214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6"/>
    </row>
    <row r="45" spans="1:14" s="2" customFormat="1" ht="12" customHeight="1">
      <c r="A45" s="10"/>
      <c r="B45" s="220" t="s">
        <v>202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2"/>
    </row>
    <row r="46" spans="1:14" s="2" customFormat="1" ht="12" customHeight="1">
      <c r="A46" s="10"/>
      <c r="B46" s="220" t="s">
        <v>206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</row>
    <row r="47" spans="1:14" s="2" customFormat="1" ht="12" customHeight="1">
      <c r="A47" s="10"/>
      <c r="B47" s="220" t="s">
        <v>208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</row>
    <row r="48" spans="1:14" s="2" customFormat="1" ht="12" customHeight="1">
      <c r="A48" s="10"/>
      <c r="B48" s="220" t="s">
        <v>211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</row>
    <row r="49" spans="1:14" s="2" customFormat="1" ht="12" customHeight="1">
      <c r="A49" s="10"/>
      <c r="B49" s="220" t="s">
        <v>215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2"/>
    </row>
    <row r="50" spans="1:14" s="2" customFormat="1" ht="12" customHeight="1">
      <c r="A50" s="10"/>
      <c r="B50" s="257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9"/>
    </row>
    <row r="51" spans="1:14" s="2" customFormat="1" ht="12" customHeight="1">
      <c r="A51" s="10"/>
      <c r="B51" s="257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9"/>
    </row>
    <row r="52" spans="1:14" s="2" customFormat="1" ht="12" customHeight="1">
      <c r="A52" s="10"/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9"/>
    </row>
    <row r="53" spans="1:14" s="2" customFormat="1" ht="12" customHeight="1">
      <c r="A53" s="10"/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9"/>
    </row>
    <row r="54" spans="1:14" s="2" customFormat="1" ht="12" customHeight="1">
      <c r="A54" s="10"/>
      <c r="B54" s="217" t="s">
        <v>212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9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166</v>
      </c>
      <c r="N55" s="63" t="s">
        <v>156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173</v>
      </c>
      <c r="F56" s="64" t="s">
        <v>57</v>
      </c>
      <c r="G56" s="68" t="s">
        <v>58</v>
      </c>
      <c r="H56" s="68" t="s">
        <v>59</v>
      </c>
      <c r="I56" s="68" t="s">
        <v>60</v>
      </c>
      <c r="J56" s="212" t="s">
        <v>61</v>
      </c>
      <c r="K56" s="213"/>
      <c r="L56" s="214"/>
      <c r="M56" s="215" t="s">
        <v>62</v>
      </c>
      <c r="N56" s="216"/>
      <c r="O56" s="7"/>
    </row>
    <row r="57" spans="2:15" s="37" customFormat="1" ht="22.5" customHeight="1">
      <c r="B57" s="73" t="s">
        <v>63</v>
      </c>
      <c r="C57" s="145">
        <v>-156.208</v>
      </c>
      <c r="D57" s="145">
        <v>-158.327</v>
      </c>
      <c r="E57" s="71" t="s">
        <v>64</v>
      </c>
      <c r="F57" s="145">
        <v>22.2</v>
      </c>
      <c r="G57" s="145">
        <v>20.1</v>
      </c>
      <c r="H57" s="72" t="s">
        <v>95</v>
      </c>
      <c r="I57" s="147">
        <v>0</v>
      </c>
      <c r="J57" s="41" t="s">
        <v>180</v>
      </c>
      <c r="K57" s="196" t="s">
        <v>189</v>
      </c>
      <c r="L57" s="197"/>
      <c r="M57" s="196" t="s">
        <v>190</v>
      </c>
      <c r="N57" s="198"/>
      <c r="O57" s="6"/>
    </row>
    <row r="58" spans="2:15" s="37" customFormat="1" ht="22.5" customHeight="1">
      <c r="B58" s="73" t="s">
        <v>65</v>
      </c>
      <c r="C58" s="145">
        <v>-137.757</v>
      </c>
      <c r="D58" s="145">
        <v>-140.535</v>
      </c>
      <c r="E58" s="72" t="s">
        <v>168</v>
      </c>
      <c r="F58" s="147">
        <v>10</v>
      </c>
      <c r="G58" s="147">
        <v>25</v>
      </c>
      <c r="H58" s="72" t="s">
        <v>183</v>
      </c>
      <c r="I58" s="147">
        <v>0</v>
      </c>
      <c r="J58" s="41" t="s">
        <v>181</v>
      </c>
      <c r="K58" s="196" t="s">
        <v>189</v>
      </c>
      <c r="L58" s="197"/>
      <c r="M58" s="196" t="s">
        <v>190</v>
      </c>
      <c r="N58" s="198"/>
      <c r="O58" s="6"/>
    </row>
    <row r="59" spans="2:15" s="37" customFormat="1" ht="22.5" customHeight="1">
      <c r="B59" s="73" t="s">
        <v>66</v>
      </c>
      <c r="C59" s="145">
        <v>-208.49</v>
      </c>
      <c r="D59" s="145">
        <v>-209.009</v>
      </c>
      <c r="E59" s="72" t="s">
        <v>164</v>
      </c>
      <c r="F59" s="148">
        <v>20</v>
      </c>
      <c r="G59" s="148">
        <v>20</v>
      </c>
      <c r="H59" s="72" t="s">
        <v>167</v>
      </c>
      <c r="I59" s="147">
        <v>0</v>
      </c>
      <c r="J59" s="42" t="s">
        <v>99</v>
      </c>
      <c r="K59" s="196" t="s">
        <v>191</v>
      </c>
      <c r="L59" s="197"/>
      <c r="M59" s="196" t="s">
        <v>192</v>
      </c>
      <c r="N59" s="198"/>
      <c r="O59" s="6"/>
    </row>
    <row r="60" spans="2:15" s="37" customFormat="1" ht="22.5" customHeight="1">
      <c r="B60" s="73" t="s">
        <v>67</v>
      </c>
      <c r="C60" s="145">
        <v>-113.469</v>
      </c>
      <c r="D60" s="145">
        <v>-117.021</v>
      </c>
      <c r="E60" s="72" t="s">
        <v>162</v>
      </c>
      <c r="F60" s="148">
        <v>40</v>
      </c>
      <c r="G60" s="148">
        <v>40</v>
      </c>
      <c r="H60" s="72" t="s">
        <v>96</v>
      </c>
      <c r="I60" s="147">
        <v>0</v>
      </c>
      <c r="J60" s="41" t="s">
        <v>68</v>
      </c>
      <c r="K60" s="196" t="s">
        <v>193</v>
      </c>
      <c r="L60" s="197"/>
      <c r="M60" s="196" t="s">
        <v>194</v>
      </c>
      <c r="N60" s="198"/>
      <c r="O60" s="6"/>
    </row>
    <row r="61" spans="2:15" s="37" customFormat="1" ht="22.5" customHeight="1">
      <c r="B61" s="73" t="s">
        <v>69</v>
      </c>
      <c r="C61" s="145">
        <v>22.06</v>
      </c>
      <c r="D61" s="145">
        <v>13.167</v>
      </c>
      <c r="E61" s="72" t="s">
        <v>163</v>
      </c>
      <c r="F61" s="148">
        <v>50</v>
      </c>
      <c r="G61" s="148">
        <v>50</v>
      </c>
      <c r="H61" s="71" t="s">
        <v>70</v>
      </c>
      <c r="I61" s="163">
        <v>0</v>
      </c>
      <c r="J61" s="228" t="s">
        <v>71</v>
      </c>
      <c r="K61" s="260"/>
      <c r="L61" s="261"/>
      <c r="M61" s="261"/>
      <c r="N61" s="262"/>
      <c r="O61" s="6"/>
    </row>
    <row r="62" spans="2:15" s="37" customFormat="1" ht="22.5" customHeight="1">
      <c r="B62" s="73" t="s">
        <v>72</v>
      </c>
      <c r="C62" s="145">
        <v>25.224</v>
      </c>
      <c r="D62" s="145">
        <v>16.433</v>
      </c>
      <c r="E62" s="72" t="s">
        <v>165</v>
      </c>
      <c r="F62" s="148">
        <v>260</v>
      </c>
      <c r="G62" s="148">
        <v>250</v>
      </c>
      <c r="H62" s="71" t="s">
        <v>73</v>
      </c>
      <c r="I62" s="163">
        <v>1</v>
      </c>
      <c r="J62" s="229"/>
      <c r="K62" s="209"/>
      <c r="L62" s="210"/>
      <c r="M62" s="210"/>
      <c r="N62" s="211"/>
      <c r="O62" s="6"/>
    </row>
    <row r="63" spans="2:15" s="37" customFormat="1" ht="22.5" customHeight="1">
      <c r="B63" s="73" t="s">
        <v>74</v>
      </c>
      <c r="C63" s="145">
        <v>18.306</v>
      </c>
      <c r="D63" s="145">
        <v>9.152</v>
      </c>
      <c r="E63" s="72" t="s">
        <v>184</v>
      </c>
      <c r="F63" s="149">
        <v>2.5</v>
      </c>
      <c r="G63" s="190">
        <v>2.6</v>
      </c>
      <c r="H63" s="71" t="s">
        <v>75</v>
      </c>
      <c r="I63" s="163">
        <v>0</v>
      </c>
      <c r="J63" s="229"/>
      <c r="K63" s="209"/>
      <c r="L63" s="210"/>
      <c r="M63" s="210"/>
      <c r="N63" s="211"/>
      <c r="O63" s="6"/>
    </row>
    <row r="64" spans="2:15" s="37" customFormat="1" ht="22.5" customHeight="1">
      <c r="B64" s="73" t="s">
        <v>76</v>
      </c>
      <c r="C64" s="145">
        <v>18.811</v>
      </c>
      <c r="D64" s="145">
        <v>9.585</v>
      </c>
      <c r="E64" s="72" t="s">
        <v>185</v>
      </c>
      <c r="F64" s="149">
        <v>0.4</v>
      </c>
      <c r="G64" s="190">
        <v>0.4</v>
      </c>
      <c r="H64" s="76"/>
      <c r="I64" s="189"/>
      <c r="J64" s="229"/>
      <c r="K64" s="209"/>
      <c r="L64" s="210"/>
      <c r="M64" s="210"/>
      <c r="N64" s="211"/>
      <c r="O64" s="6"/>
    </row>
    <row r="65" spans="2:15" s="37" customFormat="1" ht="22.5" customHeight="1">
      <c r="B65" s="74" t="s">
        <v>125</v>
      </c>
      <c r="C65" s="146">
        <v>1.31E-05</v>
      </c>
      <c r="D65" s="146">
        <v>1.33E-05</v>
      </c>
      <c r="E65" s="71" t="s">
        <v>77</v>
      </c>
      <c r="F65" s="145">
        <v>9</v>
      </c>
      <c r="G65" s="190">
        <v>5.1</v>
      </c>
      <c r="H65" s="72" t="s">
        <v>97</v>
      </c>
      <c r="I65" s="190">
        <v>7</v>
      </c>
      <c r="J65" s="229"/>
      <c r="K65" s="209"/>
      <c r="L65" s="210"/>
      <c r="M65" s="210"/>
      <c r="N65" s="211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182</v>
      </c>
      <c r="F66" s="161">
        <v>24.9</v>
      </c>
      <c r="G66" s="192">
        <v>70.1</v>
      </c>
      <c r="H66" s="77" t="s">
        <v>98</v>
      </c>
      <c r="I66" s="191">
        <v>4</v>
      </c>
      <c r="J66" s="230"/>
      <c r="K66" s="224"/>
      <c r="L66" s="225"/>
      <c r="M66" s="225"/>
      <c r="N66" s="226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172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152</v>
      </c>
      <c r="F71" s="50" t="s">
        <v>153</v>
      </c>
      <c r="G71" s="50" t="s">
        <v>154</v>
      </c>
      <c r="H71" s="50" t="s">
        <v>148</v>
      </c>
      <c r="I71" s="50" t="s">
        <v>119</v>
      </c>
      <c r="J71" s="50" t="s">
        <v>155</v>
      </c>
      <c r="K71" s="50" t="s">
        <v>149</v>
      </c>
      <c r="L71" s="50" t="s">
        <v>150</v>
      </c>
      <c r="M71" s="50" t="s">
        <v>120</v>
      </c>
      <c r="N71" s="62" t="s">
        <v>151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267" t="s">
        <v>143</v>
      </c>
      <c r="C75" s="227"/>
      <c r="D75" s="118">
        <v>0</v>
      </c>
      <c r="E75" s="227" t="s">
        <v>127</v>
      </c>
      <c r="F75" s="227"/>
      <c r="G75" s="121">
        <v>0</v>
      </c>
      <c r="H75" s="227" t="s">
        <v>132</v>
      </c>
      <c r="I75" s="227"/>
      <c r="J75" s="118">
        <v>0</v>
      </c>
      <c r="K75" s="227" t="s">
        <v>157</v>
      </c>
      <c r="L75" s="227"/>
      <c r="M75" s="123">
        <v>0</v>
      </c>
      <c r="N75" s="43"/>
      <c r="O75" s="8"/>
    </row>
    <row r="76" spans="2:15" s="37" customFormat="1" ht="18.75" customHeight="1">
      <c r="B76" s="247" t="s">
        <v>144</v>
      </c>
      <c r="C76" s="223"/>
      <c r="D76" s="119">
        <v>0</v>
      </c>
      <c r="E76" s="223" t="s">
        <v>128</v>
      </c>
      <c r="F76" s="223"/>
      <c r="G76" s="119">
        <v>0</v>
      </c>
      <c r="H76" s="223" t="s">
        <v>135</v>
      </c>
      <c r="I76" s="223"/>
      <c r="J76" s="119">
        <v>0</v>
      </c>
      <c r="K76" s="223" t="s">
        <v>142</v>
      </c>
      <c r="L76" s="223"/>
      <c r="M76" s="124">
        <v>0</v>
      </c>
      <c r="N76" s="43"/>
      <c r="O76" s="8"/>
    </row>
    <row r="77" spans="2:15" s="37" customFormat="1" ht="18.75" customHeight="1">
      <c r="B77" s="247" t="s">
        <v>145</v>
      </c>
      <c r="C77" s="223"/>
      <c r="D77" s="119">
        <v>0</v>
      </c>
      <c r="E77" s="223" t="s">
        <v>129</v>
      </c>
      <c r="F77" s="223"/>
      <c r="G77" s="119">
        <v>0</v>
      </c>
      <c r="H77" s="223" t="s">
        <v>159</v>
      </c>
      <c r="I77" s="223"/>
      <c r="J77" s="122">
        <v>0</v>
      </c>
      <c r="K77" s="223" t="s">
        <v>161</v>
      </c>
      <c r="L77" s="223"/>
      <c r="M77" s="124">
        <v>0</v>
      </c>
      <c r="N77" s="43"/>
      <c r="O77" s="8"/>
    </row>
    <row r="78" spans="2:15" s="37" customFormat="1" ht="18.75" customHeight="1">
      <c r="B78" s="247" t="s">
        <v>146</v>
      </c>
      <c r="C78" s="223"/>
      <c r="D78" s="119">
        <v>0</v>
      </c>
      <c r="E78" s="223" t="s">
        <v>130</v>
      </c>
      <c r="F78" s="223"/>
      <c r="G78" s="119">
        <v>0</v>
      </c>
      <c r="H78" s="223" t="s">
        <v>160</v>
      </c>
      <c r="I78" s="223"/>
      <c r="J78" s="119">
        <v>0</v>
      </c>
      <c r="K78" s="223" t="s">
        <v>158</v>
      </c>
      <c r="L78" s="223"/>
      <c r="M78" s="124">
        <v>0</v>
      </c>
      <c r="N78" s="43"/>
      <c r="O78" s="8"/>
    </row>
    <row r="79" spans="2:15" s="37" customFormat="1" ht="18.75" customHeight="1">
      <c r="B79" s="247" t="s">
        <v>147</v>
      </c>
      <c r="C79" s="223"/>
      <c r="D79" s="119">
        <v>0</v>
      </c>
      <c r="E79" s="223" t="s">
        <v>133</v>
      </c>
      <c r="F79" s="223"/>
      <c r="G79" s="119">
        <v>0</v>
      </c>
      <c r="H79" s="223" t="s">
        <v>137</v>
      </c>
      <c r="I79" s="223"/>
      <c r="J79" s="122">
        <v>0</v>
      </c>
      <c r="K79" s="223" t="s">
        <v>141</v>
      </c>
      <c r="L79" s="223"/>
      <c r="M79" s="124">
        <v>0</v>
      </c>
      <c r="N79" s="43"/>
      <c r="O79" s="8"/>
    </row>
    <row r="80" spans="2:15" s="37" customFormat="1" ht="18.75" customHeight="1">
      <c r="B80" s="247" t="s">
        <v>112</v>
      </c>
      <c r="C80" s="223"/>
      <c r="D80" s="119">
        <v>0</v>
      </c>
      <c r="E80" s="223" t="s">
        <v>134</v>
      </c>
      <c r="F80" s="223"/>
      <c r="G80" s="119">
        <v>0</v>
      </c>
      <c r="H80" s="223" t="s">
        <v>138</v>
      </c>
      <c r="I80" s="223"/>
      <c r="J80" s="122">
        <v>0</v>
      </c>
      <c r="K80" s="223" t="s">
        <v>126</v>
      </c>
      <c r="L80" s="223"/>
      <c r="M80" s="131">
        <v>0</v>
      </c>
      <c r="N80" s="43"/>
      <c r="O80" s="8"/>
    </row>
    <row r="81" spans="2:15" s="37" customFormat="1" ht="18.75" customHeight="1">
      <c r="B81" s="247" t="s">
        <v>121</v>
      </c>
      <c r="C81" s="223"/>
      <c r="D81" s="119">
        <v>0</v>
      </c>
      <c r="E81" s="223" t="s">
        <v>131</v>
      </c>
      <c r="F81" s="223"/>
      <c r="G81" s="119">
        <v>0</v>
      </c>
      <c r="H81" s="223" t="s">
        <v>139</v>
      </c>
      <c r="I81" s="223"/>
      <c r="J81" s="119">
        <v>0</v>
      </c>
      <c r="K81" s="223" t="s">
        <v>186</v>
      </c>
      <c r="L81" s="223"/>
      <c r="M81" s="131">
        <v>0</v>
      </c>
      <c r="N81" s="43"/>
      <c r="O81" s="127"/>
    </row>
    <row r="82" spans="2:15" s="37" customFormat="1" ht="18.75" customHeight="1">
      <c r="B82" s="243" t="s">
        <v>122</v>
      </c>
      <c r="C82" s="208"/>
      <c r="D82" s="120">
        <v>0</v>
      </c>
      <c r="E82" s="208" t="s">
        <v>136</v>
      </c>
      <c r="F82" s="208"/>
      <c r="G82" s="120">
        <v>0</v>
      </c>
      <c r="H82" s="208" t="s">
        <v>140</v>
      </c>
      <c r="I82" s="208"/>
      <c r="J82" s="120">
        <v>0</v>
      </c>
      <c r="K82" s="208"/>
      <c r="L82" s="208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44" t="s">
        <v>198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6"/>
      <c r="O85" s="6"/>
    </row>
    <row r="86" spans="2:15" s="37" customFormat="1" ht="12" customHeight="1">
      <c r="B86" s="240" t="s">
        <v>205</v>
      </c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2"/>
      <c r="O86" s="6"/>
    </row>
    <row r="87" spans="2:15" s="37" customFormat="1" ht="12" customHeight="1">
      <c r="B87" s="240" t="s">
        <v>207</v>
      </c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2"/>
      <c r="O87" s="6"/>
    </row>
    <row r="88" spans="2:15" s="37" customFormat="1" ht="12" customHeight="1">
      <c r="B88" s="240" t="s">
        <v>209</v>
      </c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2"/>
      <c r="O88" s="6"/>
    </row>
    <row r="89" spans="2:15" s="37" customFormat="1" ht="12" customHeight="1"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6"/>
      <c r="O89" s="6"/>
    </row>
    <row r="90" spans="2:15" s="37" customFormat="1" ht="12" customHeight="1">
      <c r="B90" s="234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  <c r="O90" s="6"/>
    </row>
    <row r="91" spans="2:15" s="37" customFormat="1" ht="12" customHeight="1"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6"/>
      <c r="O91" s="6"/>
    </row>
    <row r="92" spans="2:15" s="37" customFormat="1" ht="12" customHeight="1"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6"/>
      <c r="O92" s="6"/>
    </row>
    <row r="93" spans="2:15" s="37" customFormat="1" ht="12" customHeight="1"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6"/>
      <c r="O93" s="6"/>
    </row>
    <row r="94" spans="2:15" s="37" customFormat="1" ht="12" customHeight="1">
      <c r="B94" s="23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6"/>
      <c r="O94" s="6"/>
    </row>
    <row r="95" spans="2:15" s="37" customFormat="1" ht="12" customHeight="1"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6"/>
      <c r="O95" s="6"/>
    </row>
    <row r="96" spans="2:15" s="37" customFormat="1" ht="12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9"/>
      <c r="O96" s="6"/>
    </row>
    <row r="97" spans="2:15" s="37" customFormat="1" ht="12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9"/>
      <c r="O97" s="6"/>
    </row>
    <row r="98" spans="2:15" s="37" customFormat="1" ht="12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9"/>
      <c r="O98" s="6"/>
    </row>
    <row r="99" spans="2:15" s="37" customFormat="1" ht="12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9"/>
      <c r="O99" s="6"/>
    </row>
    <row r="100" spans="2:15" s="37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6"/>
    </row>
  </sheetData>
  <sheetProtection/>
  <mergeCells count="132">
    <mergeCell ref="H78:I78"/>
    <mergeCell ref="B79:C79"/>
    <mergeCell ref="B75:C75"/>
    <mergeCell ref="H75:I75"/>
    <mergeCell ref="B76:C76"/>
    <mergeCell ref="E77:F77"/>
    <mergeCell ref="B78:C78"/>
    <mergeCell ref="B77:C77"/>
    <mergeCell ref="B44:N44"/>
    <mergeCell ref="B51:N51"/>
    <mergeCell ref="I40:J40"/>
    <mergeCell ref="B45:N45"/>
    <mergeCell ref="B50:N50"/>
    <mergeCell ref="B52:N52"/>
    <mergeCell ref="M41:N41"/>
    <mergeCell ref="B53:N53"/>
    <mergeCell ref="K61:N61"/>
    <mergeCell ref="B46:N46"/>
    <mergeCell ref="B48:N48"/>
    <mergeCell ref="M59:N59"/>
    <mergeCell ref="I35:J35"/>
    <mergeCell ref="B43:N43"/>
    <mergeCell ref="E41:F41"/>
    <mergeCell ref="G41:H41"/>
    <mergeCell ref="E35:F3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F22:H22"/>
    <mergeCell ref="F23:H23"/>
    <mergeCell ref="L22:N22"/>
    <mergeCell ref="L23:N23"/>
    <mergeCell ref="F24:H24"/>
    <mergeCell ref="F25:H25"/>
    <mergeCell ref="L24:N24"/>
    <mergeCell ref="L25:N25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B87:N87"/>
    <mergeCell ref="H80:I80"/>
    <mergeCell ref="E79:F79"/>
    <mergeCell ref="K78:L78"/>
    <mergeCell ref="E78:F78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K62:N62"/>
    <mergeCell ref="K77:L77"/>
    <mergeCell ref="E76:F76"/>
    <mergeCell ref="H79:I79"/>
    <mergeCell ref="H76:I76"/>
    <mergeCell ref="K65:N65"/>
    <mergeCell ref="K66:N66"/>
    <mergeCell ref="E75:F75"/>
    <mergeCell ref="J61:J66"/>
    <mergeCell ref="H77:I77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2018-08-17T02:43:11Z</dcterms:modified>
  <cp:category/>
  <cp:version/>
  <cp:contentType/>
  <cp:contentStatus/>
</cp:coreProperties>
</file>