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<sst xmlns="http://schemas.openxmlformats.org/spreadsheetml/2006/main" count="240" uniqueCount="227">
  <si>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</si>
  <si>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</si>
  <si>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</si>
  <si>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</si>
  <si>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</si>
  <si>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</si>
  <si>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</si>
  <si>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</si>
  <si>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</si>
  <si>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</si>
  <si>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</si>
  <si>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</si>
  <si>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</si>
  <si>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</si>
  <si>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</si>
  <si>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</si>
  <si>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</si>
  <si>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</si>
  <si>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</si>
  <si>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</si>
  <si>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</si>
  <si>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</si>
  <si>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</si>
  <si>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</si>
  <si>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</si>
  <si>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</si>
  <si>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</si>
  <si>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</si>
  <si>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</si>
  <si>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</si>
  <si>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</si>
  <si>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</si>
  <si>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</si>
  <si>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</si>
  <si>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</si>
  <si>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</si>
  <si>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</si>
  <si>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</si>
  <si>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</si>
  <si>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</si>
  <si>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</si>
  <si>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</si>
  <si>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</si>
  <si>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</si>
  <si>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</si>
  <si>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</si>
  <si>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</si>
  <si>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</si>
  <si>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</si>
  <si>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</si>
  <si>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</si>
  <si>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</si>
  <si>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</si>
  <si>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</si>
  <si>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</si>
  <si>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</si>
  <si>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</si>
  <si>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</si>
  <si>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</si>
  <si>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</si>
  <si>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</si>
  <si>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</si>
  <si>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</si>
  <si>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</si>
  <si>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</si>
  <si>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</si>
  <si>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</si>
  <si>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</si>
  <si>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</si>
  <si>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</si>
  <si>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</si>
  <si>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</si>
  <si>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</si>
  <si>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</si>
  <si>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</si>
  <si>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</si>
  <si>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</si>
  <si>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</si>
  <si>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</si>
  <si>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</si>
  <si>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</si>
  <si>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</si>
  <si>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</si>
  <si>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</si>
  <si>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</si>
  <si>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</si>
  <si>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</si>
  <si>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</si>
  <si>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</si>
  <si>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</si>
  <si>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</si>
  <si>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</si>
  <si>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</si>
  <si>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</si>
  <si>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</si>
  <si>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</si>
  <si>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</si>
  <si>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</si>
  <si>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</si>
  <si>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</si>
  <si>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</si>
  <si>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</si>
  <si>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</si>
  <si>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</si>
  <si>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</si>
  <si>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</si>
  <si>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</si>
  <si>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</si>
  <si>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</si>
  <si>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</si>
  <si>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</si>
  <si>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</si>
  <si>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</si>
  <si>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</si>
  <si>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</si>
  <si>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</si>
  <si>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</si>
  <si>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</si>
  <si>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</si>
  <si>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</si>
  <si>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</si>
  <si>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</si>
  <si>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</si>
  <si>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</si>
  <si>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</si>
  <si>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</si>
  <si>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</si>
  <si>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</si>
  <si>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</si>
  <si>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</si>
  <si>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</si>
  <si>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</si>
  <si>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</si>
  <si>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</si>
  <si>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</si>
  <si>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</si>
  <si>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</si>
  <si>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</si>
  <si>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</si>
  <si>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</si>
  <si>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</si>
  <si>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</si>
  <si>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</si>
  <si>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</si>
  <si>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</si>
  <si>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</si>
  <si>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</si>
  <si>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</si>
  <si>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</si>
  <si>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</si>
  <si>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</si>
  <si>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</si>
  <si>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</si>
  <si>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</si>
  <si>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</si>
  <si>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</si>
  <si>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</si>
  <si>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</si>
  <si>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</si>
  <si>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</si>
  <si>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</si>
  <si>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</si>
  <si>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</si>
  <si>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</si>
  <si>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</si>
  <si>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</si>
  <si>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</si>
  <si>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</si>
  <si>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</si>
  <si>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</si>
  <si>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</si>
  <si>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</si>
  <si>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</si>
  <si>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</si>
  <si>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</si>
  <si>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</si>
  <si>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</si>
  <si>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</si>
  <si>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</si>
  <si>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</si>
  <si>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</si>
  <si>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</si>
  <si>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</si>
  <si>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</si>
  <si>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</si>
  <si>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</si>
  <si>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</si>
  <si>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</si>
  <si>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</si>
  <si>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</si>
  <si>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</si>
  <si>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</si>
  <si>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</si>
  <si>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</si>
  <si>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</si>
  <si>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김부진</t>
  </si>
  <si>
    <t xml:space="preserve"> 0회 N 칩 이상 영상 발생</t>
  </si>
  <si>
    <t>/ / / / /</t>
  </si>
  <si>
    <t>/ / / / /</t>
  </si>
  <si>
    <t>/ / / / /</t>
  </si>
  <si>
    <t xml:space="preserve"> 0회 셔터 불량 발생</t>
  </si>
  <si>
    <t>BLG</t>
  </si>
  <si>
    <t>월령 40 퍼센트 이하로 방풍막 분리</t>
  </si>
  <si>
    <t>E</t>
  </si>
  <si>
    <t>30s/30k 43s/28k</t>
  </si>
  <si>
    <t>SN</t>
  </si>
  <si>
    <t>S_029722:M</t>
  </si>
  <si>
    <t xml:space="preserve"> E_029748 IC Down으로 해당 파일 존재 하지 않음. </t>
  </si>
  <si>
    <t>NE</t>
  </si>
  <si>
    <t>I_029772</t>
  </si>
  <si>
    <t>I</t>
  </si>
  <si>
    <t>T_029716</t>
  </si>
  <si>
    <t>S_029711:N</t>
  </si>
  <si>
    <t>S_029706:N</t>
  </si>
  <si>
    <t>S_029684:N</t>
  </si>
  <si>
    <t>T_029649</t>
  </si>
  <si>
    <t>I_029645</t>
  </si>
  <si>
    <t>27s/22k 42s/23k 60s/23k</t>
  </si>
  <si>
    <t>T_029797</t>
  </si>
  <si>
    <t>S_029802:M</t>
  </si>
  <si>
    <t>BLG Nomal Mode Last Number 843</t>
  </si>
  <si>
    <t xml:space="preserve">[23:30~ 00:00] guide monitoring system down [00:08] ICGui and IC.G IC 재부팅함. </t>
  </si>
  <si>
    <t>C_029806</t>
  </si>
  <si>
    <t>C_029819-029822</t>
  </si>
  <si>
    <t xml:space="preserve"> [21:15] 높은 습도로 관측 중단   [22:33] 재개  [00:12] 짙은 구름으로 관측중단 [02:00]재개  [02:35]중단</t>
  </si>
  <si>
    <t>NE</t>
  </si>
  <si>
    <t>SITE SEEING: 1.56 / 0.00 / 0.00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</si>
</sst>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183" fontId="96" fillId="34" borderId="15" xfId="0" applyNumberFormat="1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183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9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06" fillId="0" borderId="28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99" fillId="0" borderId="29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2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183" fontId="96" fillId="34" borderId="39" xfId="0" applyNumberFormat="1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35" borderId="42" xfId="0" applyNumberFormat="1" applyFont="1" applyFill="1" applyBorder="1" applyAlignment="1">
      <alignment horizontal="center" vertical="center"/>
    </xf>
    <xf numFmtId="183" fontId="96" fillId="35" borderId="43" xfId="0" applyNumberFormat="1" applyFont="1" applyFill="1" applyBorder="1" applyAlignment="1">
      <alignment horizontal="center" vertical="center"/>
    </xf>
    <xf numFmtId="183" fontId="96" fillId="0" borderId="44" xfId="0" applyNumberFormat="1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83" fontId="96" fillId="34" borderId="46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7" xfId="0" applyNumberFormat="1" applyFont="1" applyFill="1" applyBorder="1" applyAlignment="1">
      <alignment horizontal="center" vertical="center"/>
    </xf>
    <xf numFmtId="183" fontId="96" fillId="38" borderId="48" xfId="0" applyNumberFormat="1" applyFont="1" applyFill="1" applyBorder="1" applyAlignment="1">
      <alignment horizontal="center" vertical="center"/>
    </xf>
    <xf numFmtId="183" fontId="96" fillId="39" borderId="49" xfId="0" applyNumberFormat="1" applyFont="1" applyFill="1" applyBorder="1" applyAlignment="1">
      <alignment horizontal="center" vertical="center"/>
    </xf>
    <xf numFmtId="183" fontId="96" fillId="39" borderId="50" xfId="0" applyNumberFormat="1" applyFont="1" applyFill="1" applyBorder="1" applyAlignment="1">
      <alignment horizontal="center" vertical="center"/>
    </xf>
    <xf numFmtId="183" fontId="96" fillId="40" borderId="51" xfId="0" applyNumberFormat="1" applyFont="1" applyFill="1" applyBorder="1" applyAlignment="1">
      <alignment horizontal="center" vertical="center"/>
    </xf>
    <xf numFmtId="183" fontId="96" fillId="40" borderId="52" xfId="0" applyNumberFormat="1" applyFont="1" applyFill="1" applyBorder="1" applyAlignment="1">
      <alignment horizontal="center" vertical="center"/>
    </xf>
    <xf numFmtId="183" fontId="96" fillId="35" borderId="53" xfId="0" applyNumberFormat="1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vertical="center"/>
    </xf>
    <xf numFmtId="0" fontId="96" fillId="35" borderId="54" xfId="0" applyFont="1" applyFill="1" applyBorder="1" applyAlignment="1">
      <alignment horizontal="center" vertical="center"/>
    </xf>
    <xf numFmtId="1" fontId="96" fillId="0" borderId="55" xfId="0" applyNumberFormat="1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1" fontId="96" fillId="35" borderId="18" xfId="0" applyNumberFormat="1" applyFont="1" applyFill="1" applyBorder="1" applyAlignment="1">
      <alignment horizontal="center" vertical="center"/>
    </xf>
    <xf numFmtId="187" fontId="96" fillId="37" borderId="56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15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193" fontId="108" fillId="34" borderId="64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 wrapText="1"/>
    </xf>
    <xf numFmtId="193" fontId="108" fillId="34" borderId="63" xfId="0" applyNumberFormat="1" applyFont="1" applyFill="1" applyBorder="1" applyAlignment="1" quotePrefix="1">
      <alignment horizontal="center" vertical="center"/>
    </xf>
    <xf numFmtId="193" fontId="108" fillId="34" borderId="65" xfId="0" applyNumberFormat="1" applyFont="1" applyFill="1" applyBorder="1" applyAlignment="1">
      <alignment horizontal="center" vertical="center"/>
    </xf>
    <xf numFmtId="193" fontId="108" fillId="34" borderId="66" xfId="0" applyNumberFormat="1" applyFont="1" applyFill="1" applyBorder="1" applyAlignment="1">
      <alignment horizontal="center" vertical="center"/>
    </xf>
    <xf numFmtId="193" fontId="108" fillId="34" borderId="67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183" fontId="111" fillId="34" borderId="11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horizontal="center" vertical="center"/>
    </xf>
    <xf numFmtId="1" fontId="111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111" fillId="39" borderId="74" xfId="0" applyNumberFormat="1" applyFont="1" applyFill="1" applyBorder="1" applyAlignment="1">
      <alignment horizontal="center" vertical="center"/>
    </xf>
    <xf numFmtId="183" fontId="111" fillId="39" borderId="49" xfId="0" applyNumberFormat="1" applyFont="1" applyFill="1" applyBorder="1" applyAlignment="1">
      <alignment horizontal="center" vertical="center"/>
    </xf>
    <xf numFmtId="183" fontId="96" fillId="34" borderId="11" xfId="0" applyNumberFormat="1" applyFont="1" applyFill="1" applyBorder="1" applyAlignment="1">
      <alignment horizontal="center" vertical="center"/>
    </xf>
    <xf numFmtId="1" fontId="96" fillId="34" borderId="11" xfId="0" applyNumberFormat="1" applyFont="1" applyFill="1" applyBorder="1" applyAlignment="1">
      <alignment horizontal="center" vertical="center"/>
    </xf>
    <xf numFmtId="1" fontId="96" fillId="34" borderId="15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83" fontId="96" fillId="40" borderId="75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0" fontId="97" fillId="0" borderId="76" xfId="0" applyFont="1" applyBorder="1" applyAlignment="1">
      <alignment horizontal="center" vertical="center"/>
    </xf>
    <xf numFmtId="0" fontId="97" fillId="0" borderId="77" xfId="0" applyFont="1" applyBorder="1" applyAlignment="1">
      <alignment horizontal="center" vertical="center"/>
    </xf>
    <xf numFmtId="0" fontId="97" fillId="0" borderId="78" xfId="0" applyFont="1" applyBorder="1" applyAlignment="1">
      <alignment horizontal="center" vertical="center"/>
    </xf>
    <xf numFmtId="0" fontId="101" fillId="6" borderId="32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01" fillId="6" borderId="79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 wrapText="1"/>
    </xf>
    <xf numFmtId="0" fontId="97" fillId="0" borderId="80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2" fillId="41" borderId="32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0" fontId="113" fillId="41" borderId="32" xfId="0" applyNumberFormat="1" applyFont="1" applyFill="1" applyBorder="1" applyAlignment="1">
      <alignment vertical="center" wrapText="1"/>
    </xf>
    <xf numFmtId="0" fontId="113" fillId="41" borderId="13" xfId="0" applyNumberFormat="1" applyFont="1" applyFill="1" applyBorder="1" applyAlignment="1">
      <alignment vertical="center" wrapText="1"/>
    </xf>
    <xf numFmtId="196" fontId="107" fillId="34" borderId="32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05" fillId="0" borderId="64" xfId="0" applyFont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center" wrapText="1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104" fillId="0" borderId="86" xfId="0" applyFont="1" applyBorder="1" applyAlignment="1">
      <alignment horizontal="center" vertical="center"/>
    </xf>
    <xf numFmtId="0" fontId="104" fillId="0" borderId="87" xfId="0" applyFont="1" applyBorder="1" applyAlignment="1">
      <alignment horizontal="center" vertical="center"/>
    </xf>
    <xf numFmtId="0" fontId="105" fillId="0" borderId="63" xfId="0" applyFont="1" applyBorder="1" applyAlignment="1">
      <alignment horizontal="center" vertical="center" wrapText="1"/>
    </xf>
    <xf numFmtId="0" fontId="114" fillId="0" borderId="81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88" xfId="0" applyNumberFormat="1" applyFont="1" applyBorder="1" applyAlignment="1">
      <alignment horizontal="left" vertical="center"/>
    </xf>
    <xf numFmtId="0" fontId="105" fillId="0" borderId="89" xfId="0" applyFont="1" applyBorder="1" applyAlignment="1">
      <alignment horizontal="center" vertical="center" wrapText="1"/>
    </xf>
    <xf numFmtId="14" fontId="106" fillId="0" borderId="83" xfId="0" applyNumberFormat="1" applyFont="1" applyBorder="1" applyAlignment="1">
      <alignment horizontal="left" vertical="center"/>
    </xf>
    <xf numFmtId="0" fontId="106" fillId="0" borderId="84" xfId="0" applyNumberFormat="1" applyFont="1" applyBorder="1" applyAlignment="1">
      <alignment horizontal="left" vertical="center"/>
    </xf>
    <xf numFmtId="0" fontId="106" fillId="0" borderId="85" xfId="0" applyNumberFormat="1" applyFont="1" applyBorder="1" applyAlignment="1">
      <alignment horizontal="left" vertical="center"/>
    </xf>
    <xf numFmtId="0" fontId="106" fillId="0" borderId="81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88" xfId="0" applyNumberFormat="1" applyFont="1" applyBorder="1" applyAlignment="1">
      <alignment horizontal="left" vertical="center"/>
    </xf>
    <xf numFmtId="0" fontId="105" fillId="0" borderId="90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91" xfId="0" applyNumberFormat="1" applyFont="1" applyBorder="1" applyAlignment="1">
      <alignment horizontal="left" vertical="center"/>
    </xf>
    <xf numFmtId="0" fontId="28" fillId="0" borderId="92" xfId="0" applyNumberFormat="1" applyFont="1" applyBorder="1" applyAlignment="1">
      <alignment horizontal="left" vertical="center"/>
    </xf>
    <xf numFmtId="0" fontId="111" fillId="42" borderId="93" xfId="33" applyNumberFormat="1" applyFont="1" applyFill="1" applyBorder="1" applyAlignment="1">
      <alignment horizontal="left" vertical="center"/>
      <protection/>
    </xf>
    <xf numFmtId="0" fontId="111" fillId="42" borderId="0" xfId="33" applyNumberFormat="1" applyFont="1" applyFill="1" applyBorder="1" applyAlignment="1">
      <alignment horizontal="left" vertical="center"/>
      <protection/>
    </xf>
    <xf numFmtId="0" fontId="111" fillId="42" borderId="94" xfId="33" applyNumberFormat="1" applyFont="1" applyFill="1" applyBorder="1" applyAlignment="1">
      <alignment horizontal="left" vertical="center"/>
      <protection/>
    </xf>
    <xf numFmtId="0" fontId="105" fillId="0" borderId="62" xfId="0" applyFont="1" applyBorder="1" applyAlignment="1">
      <alignment horizontal="center" vertical="center" wrapText="1"/>
    </xf>
    <xf numFmtId="0" fontId="29" fillId="41" borderId="32" xfId="0" applyNumberFormat="1" applyFont="1" applyFill="1" applyBorder="1" applyAlignment="1">
      <alignment vertical="center" wrapText="1"/>
    </xf>
    <xf numFmtId="0" fontId="29" fillId="41" borderId="13" xfId="0" applyNumberFormat="1" applyFont="1" applyFill="1" applyBorder="1" applyAlignment="1">
      <alignment vertical="center" wrapText="1"/>
    </xf>
    <xf numFmtId="20" fontId="96" fillId="0" borderId="95" xfId="0" applyNumberFormat="1" applyFont="1" applyBorder="1" applyAlignment="1">
      <alignment horizontal="center" vertical="center"/>
    </xf>
    <xf numFmtId="20" fontId="96" fillId="0" borderId="96" xfId="0" applyNumberFormat="1" applyFont="1" applyBorder="1" applyAlignment="1">
      <alignment horizontal="center" vertical="center"/>
    </xf>
    <xf numFmtId="20" fontId="96" fillId="0" borderId="97" xfId="0" applyNumberFormat="1" applyFont="1" applyBorder="1" applyAlignment="1">
      <alignment horizontal="center" vertical="center"/>
    </xf>
    <xf numFmtId="49" fontId="30" fillId="34" borderId="32" xfId="0" applyNumberFormat="1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49" fontId="30" fillId="34" borderId="98" xfId="0" applyNumberFormat="1" applyFont="1" applyFill="1" applyBorder="1" applyAlignment="1">
      <alignment horizontal="center" vertical="center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6" fillId="42" borderId="99" xfId="33" applyNumberFormat="1" applyFont="1" applyFill="1" applyBorder="1" applyAlignment="1">
      <alignment horizontal="left" vertical="center"/>
      <protection/>
    </xf>
    <xf numFmtId="0" fontId="6" fillId="42" borderId="100" xfId="33" applyNumberFormat="1" applyFont="1" applyFill="1" applyBorder="1" applyAlignment="1">
      <alignment horizontal="left" vertical="center"/>
      <protection/>
    </xf>
    <xf numFmtId="0" fontId="6" fillId="42" borderId="101" xfId="33" applyNumberFormat="1" applyFont="1" applyFill="1" applyBorder="1" applyAlignment="1">
      <alignment horizontal="left" vertical="center"/>
      <protection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91" xfId="0" applyFont="1" applyFill="1" applyBorder="1" applyAlignment="1">
      <alignment horizontal="center" vertical="center" wrapText="1"/>
    </xf>
    <xf numFmtId="0" fontId="101" fillId="0" borderId="102" xfId="0" applyFont="1" applyFill="1" applyBorder="1" applyAlignment="1">
      <alignment horizontal="center" vertical="center" wrapText="1"/>
    </xf>
    <xf numFmtId="0" fontId="101" fillId="0" borderId="103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80" xfId="0" applyFont="1" applyFill="1" applyBorder="1" applyAlignment="1">
      <alignment horizontal="center" vertical="center"/>
    </xf>
    <xf numFmtId="0" fontId="101" fillId="0" borderId="104" xfId="0" applyFont="1" applyFill="1" applyBorder="1" applyAlignment="1">
      <alignment horizontal="center" vertical="center"/>
    </xf>
    <xf numFmtId="0" fontId="105" fillId="0" borderId="105" xfId="0" applyFont="1" applyBorder="1" applyAlignment="1">
      <alignment horizontal="center" vertical="center" wrapText="1"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6" fillId="42" borderId="108" xfId="33" applyNumberFormat="1" applyFont="1" applyFill="1" applyBorder="1" applyAlignment="1">
      <alignment horizontal="left" vertical="center"/>
      <protection/>
    </xf>
    <xf numFmtId="0" fontId="28" fillId="42" borderId="93" xfId="33" applyNumberFormat="1" applyFont="1" applyFill="1" applyBorder="1" applyAlignment="1">
      <alignment horizontal="left" vertical="center"/>
      <protection/>
    </xf>
    <xf numFmtId="0" fontId="28" fillId="42" borderId="0" xfId="33" applyNumberFormat="1" applyFont="1" applyFill="1" applyBorder="1" applyAlignment="1">
      <alignment horizontal="left" vertical="center"/>
      <protection/>
    </xf>
    <xf numFmtId="0" fontId="28" fillId="42" borderId="94" xfId="33" applyNumberFormat="1" applyFont="1" applyFill="1" applyBorder="1" applyAlignment="1">
      <alignment horizontal="left" vertical="center"/>
      <protection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8" fillId="34" borderId="71" xfId="0" applyNumberFormat="1" applyFont="1" applyFill="1" applyBorder="1" applyAlignment="1">
      <alignment horizontal="center" vertical="center"/>
    </xf>
    <xf numFmtId="0" fontId="28" fillId="42" borderId="93" xfId="33" applyNumberFormat="1" applyFont="1" applyFill="1" applyBorder="1" applyAlignment="1">
      <alignment horizontal="left" vertical="center"/>
      <protection/>
    </xf>
    <xf numFmtId="0" fontId="28" fillId="42" borderId="0" xfId="33" applyNumberFormat="1" applyFont="1" applyFill="1" applyBorder="1" applyAlignment="1">
      <alignment horizontal="left" vertical="center"/>
      <protection/>
    </xf>
    <xf numFmtId="0" fontId="28" fillId="42" borderId="94" xfId="33" applyNumberFormat="1" applyFont="1" applyFill="1" applyBorder="1" applyAlignment="1">
      <alignment horizontal="left" vertical="center"/>
      <protection/>
    </xf>
    <xf numFmtId="184" fontId="96" fillId="34" borderId="11" xfId="0" applyNumberFormat="1" applyFont="1" applyFill="1" applyBorder="1" applyAlignment="1">
      <alignment horizontal="center" vertical="center"/>
    </xf>
    <xf numFmtId="0" fontId="96" fillId="34" borderId="13" xfId="0" applyFont="1" applyFill="1" applyBorder="1" applyAlignment="1">
      <alignment horizontal="center" vertical="center"/>
    </xf>
    <xf numFmtId="1" fontId="96" fillId="36" borderId="11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8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9">
      <selection activeCell="G27" sqref="G27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8">
        <v>43296</v>
      </c>
      <c r="D3" s="199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59.302325581395344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54">
        <v>0.7083333333333334</v>
      </c>
      <c r="D9" s="157">
        <v>1.66</v>
      </c>
      <c r="E9" s="157">
        <v>2.07</v>
      </c>
      <c r="F9" s="157">
        <v>72.25</v>
      </c>
      <c r="G9" s="158" t="s">
        <v>203</v>
      </c>
      <c r="H9" s="157">
        <v>32.09</v>
      </c>
      <c r="I9" s="159">
        <v>12</v>
      </c>
      <c r="J9" s="160">
        <v>0</v>
      </c>
      <c r="K9" s="11"/>
      <c r="L9" s="21">
        <v>2</v>
      </c>
      <c r="M9" s="56" t="s">
        <v>2</v>
      </c>
      <c r="N9" s="57" t="s">
        <v>175</v>
      </c>
    </row>
    <row r="10" spans="1:15" s="2" customFormat="1" ht="13.5" customHeight="1">
      <c r="A10" s="11"/>
      <c r="B10" s="17" t="s">
        <v>46</v>
      </c>
      <c r="C10" s="178">
        <v>0.9375</v>
      </c>
      <c r="D10" s="263"/>
      <c r="E10" s="263">
        <v>1.22</v>
      </c>
      <c r="F10" s="263">
        <v>76.39</v>
      </c>
      <c r="G10" s="264" t="s">
        <v>208</v>
      </c>
      <c r="H10" s="263">
        <v>30.46</v>
      </c>
      <c r="I10" s="11"/>
      <c r="J10" s="265">
        <v>1</v>
      </c>
      <c r="K10" s="11"/>
      <c r="L10" s="32">
        <v>4</v>
      </c>
      <c r="M10" s="266" t="s">
        <v>40</v>
      </c>
      <c r="N10" s="267" t="s">
        <v>111</v>
      </c>
      <c r="O10" s="3"/>
    </row>
    <row r="11" spans="1:15" s="147" customFormat="1" ht="13.5" customHeight="1" thickBot="1">
      <c r="A11" s="144"/>
      <c r="B11" s="182" t="s">
        <v>9</v>
      </c>
      <c r="C11" s="168">
        <v>0.14583333333333334</v>
      </c>
      <c r="D11" s="257"/>
      <c r="E11" s="257">
        <v>2.89</v>
      </c>
      <c r="F11" s="257">
        <v>62.22</v>
      </c>
      <c r="G11" s="158" t="s">
        <v>225</v>
      </c>
      <c r="H11" s="257">
        <v>30.74</v>
      </c>
      <c r="I11" s="144"/>
      <c r="J11" s="258">
        <v>8</v>
      </c>
      <c r="K11" s="144"/>
      <c r="L11" s="21">
        <v>8</v>
      </c>
      <c r="M11" s="56" t="s">
        <v>3</v>
      </c>
      <c r="N11" s="145"/>
      <c r="O11" s="146"/>
    </row>
    <row r="12" spans="1:15" s="2" customFormat="1" ht="13.5" customHeight="1" thickBot="1">
      <c r="A12" s="11"/>
      <c r="B12" s="25" t="s">
        <v>14</v>
      </c>
      <c r="C12" s="26">
        <f>(24-C9)+C11</f>
        <v>23.4375</v>
      </c>
      <c r="D12" s="27">
        <f>AVERAGE(D9:D11)</f>
        <v>1.66</v>
      </c>
      <c r="E12" s="139">
        <f>AVERAGE(E9:E11)</f>
        <v>2.06</v>
      </c>
      <c r="F12" s="28">
        <f>AVERAGE(F9:F11)</f>
        <v>70.28666666666666</v>
      </c>
      <c r="G12" s="11"/>
      <c r="H12" s="29">
        <f>AVERAGE(H9:H11)</f>
        <v>31.096666666666668</v>
      </c>
      <c r="I12" s="11"/>
      <c r="J12" s="30">
        <f>AVERAGE(J9:J11)</f>
        <v>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170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187</v>
      </c>
      <c r="E16" s="131" t="s">
        <v>201</v>
      </c>
      <c r="F16" s="143" t="s">
        <v>205</v>
      </c>
      <c r="G16" s="143" t="s">
        <v>187</v>
      </c>
      <c r="H16" s="143"/>
      <c r="I16" s="143"/>
      <c r="J16" s="143"/>
      <c r="K16" s="143"/>
      <c r="L16" s="143"/>
      <c r="M16" s="143"/>
      <c r="N16" s="131" t="s">
        <v>82</v>
      </c>
    </row>
    <row r="17" spans="1:14" s="2" customFormat="1" ht="13.5" customHeight="1">
      <c r="A17" s="11"/>
      <c r="B17" s="47" t="s">
        <v>25</v>
      </c>
      <c r="C17" s="154">
        <v>0.642361111111111</v>
      </c>
      <c r="D17" s="154">
        <v>0.6444444444444445</v>
      </c>
      <c r="E17" s="178">
        <v>0.6951388888888889</v>
      </c>
      <c r="F17" s="154">
        <v>0.08333333333333333</v>
      </c>
      <c r="G17" s="154">
        <v>0.14583333333333334</v>
      </c>
      <c r="H17" s="133"/>
      <c r="I17" s="133"/>
      <c r="J17" s="133"/>
      <c r="K17" s="133"/>
      <c r="L17" s="133"/>
      <c r="M17" s="133"/>
      <c r="N17" s="154">
        <v>0.15347222222222223</v>
      </c>
    </row>
    <row r="18" spans="1:14" s="2" customFormat="1" ht="13.5" customHeight="1">
      <c r="A18" s="11"/>
      <c r="B18" s="47" t="s">
        <v>12</v>
      </c>
      <c r="C18" s="155">
        <v>29639</v>
      </c>
      <c r="D18" s="156">
        <f>C18+1</f>
        <v>29640</v>
      </c>
      <c r="E18" s="179">
        <f>D19+1</f>
        <v>29651</v>
      </c>
      <c r="F18" s="156">
        <f>E19+1</f>
        <v>29807</v>
      </c>
      <c r="G18" s="156">
        <f>F19+1</f>
        <v>29823</v>
      </c>
      <c r="H18" s="156"/>
      <c r="I18" s="156"/>
      <c r="J18" s="156"/>
      <c r="K18" s="156"/>
      <c r="L18" s="156"/>
      <c r="M18" s="156"/>
      <c r="N18" s="156">
        <f>G19+1</f>
        <v>29833</v>
      </c>
    </row>
    <row r="19" spans="1:14" s="2" customFormat="1" ht="13.5" customHeight="1" thickBot="1">
      <c r="A19" s="11"/>
      <c r="B19" s="48" t="s">
        <v>13</v>
      </c>
      <c r="C19" s="135"/>
      <c r="D19" s="155">
        <f>D18+10</f>
        <v>29650</v>
      </c>
      <c r="E19" s="180">
        <v>29806</v>
      </c>
      <c r="F19" s="155">
        <v>29822</v>
      </c>
      <c r="G19" s="155">
        <f>G18+9</f>
        <v>29832</v>
      </c>
      <c r="H19" s="155"/>
      <c r="I19" s="155"/>
      <c r="J19" s="155"/>
      <c r="K19" s="155"/>
      <c r="L19" s="155"/>
      <c r="M19" s="155"/>
      <c r="N19" s="141"/>
    </row>
    <row r="20" spans="1:14" s="2" customFormat="1" ht="13.5" customHeight="1" thickBot="1">
      <c r="A20" s="11"/>
      <c r="B20" s="110" t="s">
        <v>171</v>
      </c>
      <c r="C20" s="111"/>
      <c r="D20" s="112">
        <f aca="true" t="shared" si="0" ref="D20:J20">IF(ISNUMBER(D18),D19-D18+1,"")</f>
        <v>11</v>
      </c>
      <c r="E20" s="33">
        <f>IF(ISNUMBER(E18),E19-E18+1,"")</f>
        <v>156</v>
      </c>
      <c r="F20" s="33">
        <f>IF(ISNUMBER(F18),F19-F18+1,"")</f>
        <v>16</v>
      </c>
      <c r="G20" s="33">
        <f t="shared" si="0"/>
        <v>10</v>
      </c>
      <c r="H20" s="33">
        <f>IF(ISNUMBER(H18),H19-H18+1,"")</f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4"/>
      <c r="G21" s="134"/>
      <c r="H21" s="142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58" t="s">
        <v>101</v>
      </c>
      <c r="D22" s="59" t="s">
        <v>102</v>
      </c>
      <c r="E22" s="60" t="s">
        <v>103</v>
      </c>
      <c r="F22" s="230" t="s">
        <v>169</v>
      </c>
      <c r="G22" s="231"/>
      <c r="H22" s="232"/>
      <c r="I22" s="61" t="s">
        <v>101</v>
      </c>
      <c r="J22" s="59" t="s">
        <v>102</v>
      </c>
      <c r="K22" s="59" t="s">
        <v>103</v>
      </c>
      <c r="L22" s="230" t="s">
        <v>169</v>
      </c>
      <c r="M22" s="231"/>
      <c r="N22" s="232"/>
    </row>
    <row r="23" spans="1:14" s="2" customFormat="1" ht="18.75" customHeight="1">
      <c r="A23" s="11"/>
      <c r="B23" s="186"/>
      <c r="C23" s="156">
        <f>D18+6</f>
        <v>29646</v>
      </c>
      <c r="D23" s="156">
        <f>C23+1</f>
        <v>29647</v>
      </c>
      <c r="E23" s="162" t="s">
        <v>107</v>
      </c>
      <c r="F23" s="233" t="s">
        <v>204</v>
      </c>
      <c r="G23" s="234"/>
      <c r="H23" s="235"/>
      <c r="I23" s="172"/>
      <c r="J23" s="156"/>
      <c r="K23" s="162" t="s">
        <v>109</v>
      </c>
      <c r="L23" s="233" t="s">
        <v>199</v>
      </c>
      <c r="M23" s="234"/>
      <c r="N23" s="236"/>
    </row>
    <row r="24" spans="1:14" s="2" customFormat="1" ht="18.75" customHeight="1">
      <c r="A24" s="11"/>
      <c r="B24" s="186"/>
      <c r="C24" s="163"/>
      <c r="D24" s="163"/>
      <c r="E24" s="164" t="s">
        <v>108</v>
      </c>
      <c r="F24" s="233" t="s">
        <v>179</v>
      </c>
      <c r="G24" s="234"/>
      <c r="H24" s="235"/>
      <c r="I24" s="173"/>
      <c r="J24" s="174"/>
      <c r="K24" s="174" t="s">
        <v>110</v>
      </c>
      <c r="L24" s="233" t="s">
        <v>179</v>
      </c>
      <c r="M24" s="234"/>
      <c r="N24" s="236"/>
    </row>
    <row r="25" spans="1:14" s="2" customFormat="1" ht="18.75" customHeight="1">
      <c r="A25" s="11" t="s">
        <v>106</v>
      </c>
      <c r="B25" s="186"/>
      <c r="C25" s="156">
        <v>29648</v>
      </c>
      <c r="D25" s="156">
        <v>29650</v>
      </c>
      <c r="E25" s="162" t="s">
        <v>105</v>
      </c>
      <c r="F25" s="233" t="s">
        <v>217</v>
      </c>
      <c r="G25" s="234"/>
      <c r="H25" s="235"/>
      <c r="I25" s="172"/>
      <c r="J25" s="156"/>
      <c r="K25" s="162" t="s">
        <v>108</v>
      </c>
      <c r="L25" s="233" t="s">
        <v>198</v>
      </c>
      <c r="M25" s="234"/>
      <c r="N25" s="236"/>
    </row>
    <row r="26" spans="1:14" s="2" customFormat="1" ht="18.75" customHeight="1">
      <c r="A26" s="11"/>
      <c r="B26" s="187"/>
      <c r="C26" s="165"/>
      <c r="D26" s="165"/>
      <c r="E26" s="166" t="s">
        <v>210</v>
      </c>
      <c r="F26" s="233"/>
      <c r="G26" s="234"/>
      <c r="H26" s="235"/>
      <c r="I26" s="175"/>
      <c r="J26" s="162"/>
      <c r="K26" s="162" t="s">
        <v>104</v>
      </c>
      <c r="L26" s="233" t="s">
        <v>197</v>
      </c>
      <c r="M26" s="234"/>
      <c r="N26" s="236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178</v>
      </c>
      <c r="C30" s="138">
        <v>0.3548611111111111</v>
      </c>
      <c r="D30" s="136">
        <v>0.09930555555555555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0.45416666666666666</v>
      </c>
      <c r="N30" s="103"/>
    </row>
    <row r="31" spans="1:14" s="2" customFormat="1" ht="13.5" customHeight="1">
      <c r="A31" s="11"/>
      <c r="B31" s="85" t="s">
        <v>41</v>
      </c>
      <c r="C31" s="167">
        <v>0.38819444444444445</v>
      </c>
      <c r="D31" s="168">
        <v>0.08958333333333333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0.4777777777777778</v>
      </c>
      <c r="N31" s="100"/>
    </row>
    <row r="32" spans="1:15" s="2" customFormat="1" ht="13.5" customHeight="1">
      <c r="A32" s="11"/>
      <c r="B32" s="86" t="s">
        <v>42</v>
      </c>
      <c r="C32" s="183">
        <v>0.12916666666666668</v>
      </c>
      <c r="D32" s="184">
        <v>0.06527777777777778</v>
      </c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0.19444444444444448</v>
      </c>
      <c r="N32" s="98"/>
      <c r="O32" s="4"/>
    </row>
    <row r="33" spans="1:15" s="2" customFormat="1" ht="13.5" customHeight="1" thickBot="1">
      <c r="A33" s="11"/>
      <c r="B33" s="89" t="s">
        <v>43</v>
      </c>
      <c r="C33" s="176"/>
      <c r="D33" s="177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91" t="s">
        <v>177</v>
      </c>
      <c r="C35" s="228" t="s">
        <v>216</v>
      </c>
      <c r="D35" s="229"/>
      <c r="E35" s="228" t="s">
        <v>215</v>
      </c>
      <c r="F35" s="229"/>
      <c r="G35" s="228" t="s">
        <v>214</v>
      </c>
      <c r="H35" s="229"/>
      <c r="I35" s="228" t="s">
        <v>213</v>
      </c>
      <c r="J35" s="229"/>
      <c r="K35" s="228" t="s">
        <v>212</v>
      </c>
      <c r="L35" s="229"/>
      <c r="M35" s="228" t="s">
        <v>211</v>
      </c>
      <c r="N35" s="229"/>
    </row>
    <row r="36" spans="1:14" s="2" customFormat="1" ht="19.5" customHeight="1">
      <c r="A36" s="11"/>
      <c r="B36" s="192"/>
      <c r="C36" s="228" t="s">
        <v>206</v>
      </c>
      <c r="D36" s="229"/>
      <c r="E36" s="228" t="s">
        <v>209</v>
      </c>
      <c r="F36" s="229"/>
      <c r="G36" s="228" t="s">
        <v>218</v>
      </c>
      <c r="H36" s="229"/>
      <c r="I36" s="228" t="s">
        <v>219</v>
      </c>
      <c r="J36" s="229"/>
      <c r="K36" s="228" t="s">
        <v>222</v>
      </c>
      <c r="L36" s="229"/>
      <c r="M36" s="228" t="s">
        <v>223</v>
      </c>
      <c r="N36" s="229"/>
    </row>
    <row r="37" spans="1:15" s="2" customFormat="1" ht="19.5" customHeight="1">
      <c r="A37" s="11"/>
      <c r="B37" s="192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  <c r="O37" s="181"/>
    </row>
    <row r="38" spans="1:14" s="2" customFormat="1" ht="19.5" customHeight="1">
      <c r="A38" s="11"/>
      <c r="B38" s="192"/>
      <c r="C38" s="228"/>
      <c r="D38" s="229"/>
      <c r="E38" s="228"/>
      <c r="F38" s="229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192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192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193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7" t="s">
        <v>176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s="2" customFormat="1" ht="12" customHeight="1">
      <c r="A44" s="11"/>
      <c r="B44" s="238" t="s">
        <v>226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2" customFormat="1" ht="12" customHeight="1">
      <c r="A45" s="11"/>
      <c r="B45" s="254" t="s">
        <v>207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6"/>
    </row>
    <row r="46" spans="1:14" s="2" customFormat="1" ht="12" customHeight="1">
      <c r="A46" s="11"/>
      <c r="B46" s="254" t="s">
        <v>224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6"/>
    </row>
    <row r="47" spans="1:14" s="2" customFormat="1" ht="12" customHeight="1">
      <c r="A47" s="11"/>
      <c r="B47" s="254" t="s">
        <v>200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6"/>
    </row>
    <row r="48" spans="1:14" s="2" customFormat="1" ht="12" customHeight="1">
      <c r="A48" s="11"/>
      <c r="B48" s="260" t="s">
        <v>196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2"/>
    </row>
    <row r="49" spans="1:14" s="2" customFormat="1" ht="12" customHeight="1">
      <c r="A49" s="11"/>
      <c r="B49" s="224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6"/>
    </row>
    <row r="50" spans="1:14" s="2" customFormat="1" ht="12" customHeight="1">
      <c r="A50" s="11"/>
      <c r="B50" s="224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6"/>
    </row>
    <row r="51" spans="1:14" s="2" customFormat="1" ht="12" customHeight="1">
      <c r="A51" s="11"/>
      <c r="B51" s="224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6"/>
    </row>
    <row r="52" spans="1:14" s="2" customFormat="1" ht="12" customHeight="1">
      <c r="A52" s="11"/>
      <c r="B52" s="224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</row>
    <row r="53" spans="1:14" s="2" customFormat="1" ht="12" customHeight="1">
      <c r="A53" s="11"/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6"/>
    </row>
    <row r="54" spans="1:14" s="2" customFormat="1" ht="12" customHeight="1">
      <c r="A54" s="11"/>
      <c r="B54" s="251" t="s">
        <v>220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3"/>
    </row>
    <row r="55" spans="2:15" s="40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04" t="s">
        <v>61</v>
      </c>
      <c r="K56" s="205"/>
      <c r="L56" s="206"/>
      <c r="M56" s="207" t="s">
        <v>62</v>
      </c>
      <c r="N56" s="208"/>
      <c r="O56" s="8"/>
    </row>
    <row r="57" spans="2:15" s="40" customFormat="1" ht="22.5" customHeight="1">
      <c r="B57" s="77" t="s">
        <v>63</v>
      </c>
      <c r="C57" s="148">
        <v>-155.817</v>
      </c>
      <c r="D57" s="148">
        <v>-158.126</v>
      </c>
      <c r="E57" s="75" t="s">
        <v>64</v>
      </c>
      <c r="F57" s="148">
        <v>31.6</v>
      </c>
      <c r="G57" s="148">
        <v>28.5</v>
      </c>
      <c r="H57" s="76" t="s">
        <v>95</v>
      </c>
      <c r="I57" s="150">
        <v>4</v>
      </c>
      <c r="J57" s="44" t="s">
        <v>180</v>
      </c>
      <c r="K57" s="188" t="s">
        <v>189</v>
      </c>
      <c r="L57" s="189"/>
      <c r="M57" s="188" t="s">
        <v>190</v>
      </c>
      <c r="N57" s="190"/>
      <c r="O57" s="7"/>
    </row>
    <row r="58" spans="2:15" s="40" customFormat="1" ht="22.5" customHeight="1">
      <c r="B58" s="77" t="s">
        <v>65</v>
      </c>
      <c r="C58" s="148">
        <v>-137.577</v>
      </c>
      <c r="D58" s="148">
        <v>-140.727</v>
      </c>
      <c r="E58" s="76" t="s">
        <v>168</v>
      </c>
      <c r="F58" s="150">
        <v>10</v>
      </c>
      <c r="G58" s="150">
        <v>10</v>
      </c>
      <c r="H58" s="76" t="s">
        <v>183</v>
      </c>
      <c r="I58" s="150">
        <v>0</v>
      </c>
      <c r="J58" s="44" t="s">
        <v>181</v>
      </c>
      <c r="K58" s="188" t="s">
        <v>189</v>
      </c>
      <c r="L58" s="189"/>
      <c r="M58" s="188" t="s">
        <v>190</v>
      </c>
      <c r="N58" s="190"/>
      <c r="O58" s="7"/>
    </row>
    <row r="59" spans="2:15" s="40" customFormat="1" ht="22.5" customHeight="1">
      <c r="B59" s="77" t="s">
        <v>66</v>
      </c>
      <c r="C59" s="148">
        <v>-208.287</v>
      </c>
      <c r="D59" s="148">
        <v>-208.85</v>
      </c>
      <c r="E59" s="76" t="s">
        <v>164</v>
      </c>
      <c r="F59" s="152">
        <v>20</v>
      </c>
      <c r="G59" s="152">
        <v>20</v>
      </c>
      <c r="H59" s="76" t="s">
        <v>167</v>
      </c>
      <c r="I59" s="150">
        <v>0</v>
      </c>
      <c r="J59" s="45" t="s">
        <v>99</v>
      </c>
      <c r="K59" s="188" t="s">
        <v>191</v>
      </c>
      <c r="L59" s="189"/>
      <c r="M59" s="188" t="s">
        <v>192</v>
      </c>
      <c r="N59" s="190"/>
      <c r="O59" s="7"/>
    </row>
    <row r="60" spans="2:15" s="40" customFormat="1" ht="22.5" customHeight="1">
      <c r="B60" s="77" t="s">
        <v>67</v>
      </c>
      <c r="C60" s="148">
        <v>-113.743</v>
      </c>
      <c r="D60" s="148">
        <v>-118.069</v>
      </c>
      <c r="E60" s="76" t="s">
        <v>162</v>
      </c>
      <c r="F60" s="152">
        <v>45</v>
      </c>
      <c r="G60" s="152">
        <v>35</v>
      </c>
      <c r="H60" s="76" t="s">
        <v>96</v>
      </c>
      <c r="I60" s="150">
        <v>0</v>
      </c>
      <c r="J60" s="44" t="s">
        <v>68</v>
      </c>
      <c r="K60" s="188" t="s">
        <v>193</v>
      </c>
      <c r="L60" s="189"/>
      <c r="M60" s="188" t="s">
        <v>194</v>
      </c>
      <c r="N60" s="190"/>
      <c r="O60" s="7"/>
    </row>
    <row r="61" spans="2:15" s="40" customFormat="1" ht="22.5" customHeight="1">
      <c r="B61" s="77" t="s">
        <v>69</v>
      </c>
      <c r="C61" s="148">
        <v>20.42</v>
      </c>
      <c r="D61" s="148">
        <v>16.097</v>
      </c>
      <c r="E61" s="76" t="s">
        <v>163</v>
      </c>
      <c r="F61" s="152">
        <v>50</v>
      </c>
      <c r="G61" s="152">
        <v>50</v>
      </c>
      <c r="H61" s="75" t="s">
        <v>70</v>
      </c>
      <c r="I61" s="161">
        <v>1</v>
      </c>
      <c r="J61" s="247" t="s">
        <v>71</v>
      </c>
      <c r="K61" s="241"/>
      <c r="L61" s="242"/>
      <c r="M61" s="242"/>
      <c r="N61" s="243"/>
      <c r="O61" s="7"/>
    </row>
    <row r="62" spans="2:15" s="40" customFormat="1" ht="22.5" customHeight="1">
      <c r="B62" s="77" t="s">
        <v>72</v>
      </c>
      <c r="C62" s="148">
        <v>23.727</v>
      </c>
      <c r="D62" s="148">
        <v>18.972</v>
      </c>
      <c r="E62" s="76" t="s">
        <v>165</v>
      </c>
      <c r="F62" s="152">
        <v>270</v>
      </c>
      <c r="G62" s="152">
        <v>260</v>
      </c>
      <c r="H62" s="75" t="s">
        <v>73</v>
      </c>
      <c r="I62" s="161">
        <v>0</v>
      </c>
      <c r="J62" s="248"/>
      <c r="K62" s="201"/>
      <c r="L62" s="202"/>
      <c r="M62" s="202"/>
      <c r="N62" s="203"/>
      <c r="O62" s="7"/>
    </row>
    <row r="63" spans="2:15" s="40" customFormat="1" ht="22.5" customHeight="1">
      <c r="B63" s="77" t="s">
        <v>74</v>
      </c>
      <c r="C63" s="148">
        <v>16.707</v>
      </c>
      <c r="D63" s="148">
        <v>12.5</v>
      </c>
      <c r="E63" s="76" t="s">
        <v>184</v>
      </c>
      <c r="F63" s="153">
        <v>2.6</v>
      </c>
      <c r="G63" s="170">
        <v>2.6</v>
      </c>
      <c r="H63" s="75" t="s">
        <v>75</v>
      </c>
      <c r="I63" s="161">
        <v>0</v>
      </c>
      <c r="J63" s="248"/>
      <c r="K63" s="201"/>
      <c r="L63" s="202"/>
      <c r="M63" s="202"/>
      <c r="N63" s="203"/>
      <c r="O63" s="7"/>
    </row>
    <row r="64" spans="2:15" s="40" customFormat="1" ht="22.5" customHeight="1">
      <c r="B64" s="77" t="s">
        <v>76</v>
      </c>
      <c r="C64" s="148">
        <v>17.203</v>
      </c>
      <c r="D64" s="148">
        <v>12.923</v>
      </c>
      <c r="E64" s="76" t="s">
        <v>185</v>
      </c>
      <c r="F64" s="153">
        <v>0.4</v>
      </c>
      <c r="G64" s="170">
        <v>0.4</v>
      </c>
      <c r="H64" s="80"/>
      <c r="I64" s="169"/>
      <c r="J64" s="248"/>
      <c r="K64" s="201"/>
      <c r="L64" s="202"/>
      <c r="M64" s="202"/>
      <c r="N64" s="203"/>
      <c r="O64" s="7"/>
    </row>
    <row r="65" spans="2:15" s="40" customFormat="1" ht="22.5" customHeight="1">
      <c r="B65" s="78" t="s">
        <v>125</v>
      </c>
      <c r="C65" s="149">
        <v>1.2E-05</v>
      </c>
      <c r="D65" s="149">
        <v>1.22E-05</v>
      </c>
      <c r="E65" s="75" t="s">
        <v>77</v>
      </c>
      <c r="F65" s="148">
        <v>8.3</v>
      </c>
      <c r="G65" s="170">
        <v>3.6</v>
      </c>
      <c r="H65" s="76" t="s">
        <v>97</v>
      </c>
      <c r="I65" s="170">
        <v>7</v>
      </c>
      <c r="J65" s="248"/>
      <c r="K65" s="201"/>
      <c r="L65" s="202"/>
      <c r="M65" s="202"/>
      <c r="N65" s="203"/>
      <c r="O65" s="7"/>
    </row>
    <row r="66" spans="2:15" s="40" customFormat="1" ht="22.5" customHeight="1">
      <c r="B66" s="79" t="s">
        <v>78</v>
      </c>
      <c r="C66" s="140">
        <v>500</v>
      </c>
      <c r="D66" s="109"/>
      <c r="E66" s="81" t="s">
        <v>182</v>
      </c>
      <c r="F66" s="151">
        <v>40.3</v>
      </c>
      <c r="G66" s="259">
        <v>60.8</v>
      </c>
      <c r="H66" s="81" t="s">
        <v>98</v>
      </c>
      <c r="I66" s="171">
        <v>7</v>
      </c>
      <c r="J66" s="249"/>
      <c r="K66" s="244"/>
      <c r="L66" s="245"/>
      <c r="M66" s="245"/>
      <c r="N66" s="246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172</v>
      </c>
      <c r="J69" s="51" t="s">
        <v>113</v>
      </c>
      <c r="K69" s="62" t="s">
        <v>124</v>
      </c>
      <c r="L69" s="62" t="s">
        <v>114</v>
      </c>
      <c r="M69" s="51" t="s">
        <v>115</v>
      </c>
      <c r="N69" s="63" t="s">
        <v>116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6" t="s">
        <v>151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50" t="s">
        <v>143</v>
      </c>
      <c r="C75" s="227"/>
      <c r="D75" s="123">
        <v>0</v>
      </c>
      <c r="E75" s="227" t="s">
        <v>127</v>
      </c>
      <c r="F75" s="227"/>
      <c r="G75" s="126">
        <v>0</v>
      </c>
      <c r="H75" s="227" t="s">
        <v>132</v>
      </c>
      <c r="I75" s="227"/>
      <c r="J75" s="123">
        <v>0</v>
      </c>
      <c r="K75" s="227" t="s">
        <v>157</v>
      </c>
      <c r="L75" s="227"/>
      <c r="M75" s="128">
        <v>0</v>
      </c>
      <c r="N75" s="46"/>
      <c r="O75" s="9"/>
    </row>
    <row r="76" spans="2:15" s="40" customFormat="1" ht="18.75" customHeight="1">
      <c r="B76" s="213" t="s">
        <v>144</v>
      </c>
      <c r="C76" s="209"/>
      <c r="D76" s="124">
        <v>0</v>
      </c>
      <c r="E76" s="209" t="s">
        <v>128</v>
      </c>
      <c r="F76" s="209"/>
      <c r="G76" s="124">
        <v>0</v>
      </c>
      <c r="H76" s="209" t="s">
        <v>135</v>
      </c>
      <c r="I76" s="209"/>
      <c r="J76" s="124">
        <v>0</v>
      </c>
      <c r="K76" s="209" t="s">
        <v>142</v>
      </c>
      <c r="L76" s="209"/>
      <c r="M76" s="129">
        <v>0</v>
      </c>
      <c r="N76" s="46"/>
      <c r="O76" s="9"/>
    </row>
    <row r="77" spans="2:15" s="40" customFormat="1" ht="18.75" customHeight="1">
      <c r="B77" s="213" t="s">
        <v>145</v>
      </c>
      <c r="C77" s="209"/>
      <c r="D77" s="124">
        <v>0</v>
      </c>
      <c r="E77" s="209" t="s">
        <v>129</v>
      </c>
      <c r="F77" s="209"/>
      <c r="G77" s="124">
        <v>0</v>
      </c>
      <c r="H77" s="209" t="s">
        <v>159</v>
      </c>
      <c r="I77" s="209"/>
      <c r="J77" s="127">
        <v>0</v>
      </c>
      <c r="K77" s="209" t="s">
        <v>161</v>
      </c>
      <c r="L77" s="209"/>
      <c r="M77" s="129">
        <v>0</v>
      </c>
      <c r="N77" s="46"/>
      <c r="O77" s="9"/>
    </row>
    <row r="78" spans="2:15" s="40" customFormat="1" ht="18.75" customHeight="1">
      <c r="B78" s="213" t="s">
        <v>146</v>
      </c>
      <c r="C78" s="209"/>
      <c r="D78" s="124">
        <v>0</v>
      </c>
      <c r="E78" s="209" t="s">
        <v>130</v>
      </c>
      <c r="F78" s="209"/>
      <c r="G78" s="124">
        <v>0</v>
      </c>
      <c r="H78" s="209" t="s">
        <v>160</v>
      </c>
      <c r="I78" s="209"/>
      <c r="J78" s="124">
        <v>0</v>
      </c>
      <c r="K78" s="209" t="s">
        <v>158</v>
      </c>
      <c r="L78" s="209"/>
      <c r="M78" s="129">
        <v>0</v>
      </c>
      <c r="N78" s="46"/>
      <c r="O78" s="9"/>
    </row>
    <row r="79" spans="2:15" s="40" customFormat="1" ht="18.75" customHeight="1">
      <c r="B79" s="213" t="s">
        <v>147</v>
      </c>
      <c r="C79" s="209"/>
      <c r="D79" s="124">
        <v>0</v>
      </c>
      <c r="E79" s="209" t="s">
        <v>133</v>
      </c>
      <c r="F79" s="209"/>
      <c r="G79" s="124">
        <v>0</v>
      </c>
      <c r="H79" s="209" t="s">
        <v>137</v>
      </c>
      <c r="I79" s="209"/>
      <c r="J79" s="127">
        <v>0</v>
      </c>
      <c r="K79" s="209" t="s">
        <v>141</v>
      </c>
      <c r="L79" s="209"/>
      <c r="M79" s="129">
        <v>0</v>
      </c>
      <c r="N79" s="46"/>
      <c r="O79" s="9"/>
    </row>
    <row r="80" spans="2:15" s="40" customFormat="1" ht="18.75" customHeight="1">
      <c r="B80" s="213" t="s">
        <v>112</v>
      </c>
      <c r="C80" s="209"/>
      <c r="D80" s="124">
        <v>0</v>
      </c>
      <c r="E80" s="209" t="s">
        <v>134</v>
      </c>
      <c r="F80" s="209"/>
      <c r="G80" s="124">
        <v>0</v>
      </c>
      <c r="H80" s="209" t="s">
        <v>138</v>
      </c>
      <c r="I80" s="209"/>
      <c r="J80" s="127">
        <v>0</v>
      </c>
      <c r="K80" s="209" t="s">
        <v>126</v>
      </c>
      <c r="L80" s="209"/>
      <c r="M80" s="137">
        <v>0</v>
      </c>
      <c r="N80" s="46"/>
      <c r="O80" s="9"/>
    </row>
    <row r="81" spans="2:15" s="40" customFormat="1" ht="18.75" customHeight="1">
      <c r="B81" s="213" t="s">
        <v>121</v>
      </c>
      <c r="C81" s="209"/>
      <c r="D81" s="124">
        <v>0</v>
      </c>
      <c r="E81" s="209" t="s">
        <v>131</v>
      </c>
      <c r="F81" s="209"/>
      <c r="G81" s="124">
        <v>0</v>
      </c>
      <c r="H81" s="209" t="s">
        <v>139</v>
      </c>
      <c r="I81" s="209"/>
      <c r="J81" s="124">
        <v>0</v>
      </c>
      <c r="K81" s="209" t="s">
        <v>186</v>
      </c>
      <c r="L81" s="209"/>
      <c r="M81" s="137">
        <v>0</v>
      </c>
      <c r="N81" s="46"/>
      <c r="O81" s="132"/>
    </row>
    <row r="82" spans="2:15" s="40" customFormat="1" ht="18.75" customHeight="1">
      <c r="B82" s="220" t="s">
        <v>122</v>
      </c>
      <c r="C82" s="200"/>
      <c r="D82" s="125">
        <v>0</v>
      </c>
      <c r="E82" s="200" t="s">
        <v>136</v>
      </c>
      <c r="F82" s="200"/>
      <c r="G82" s="125">
        <v>0</v>
      </c>
      <c r="H82" s="200" t="s">
        <v>140</v>
      </c>
      <c r="I82" s="200"/>
      <c r="J82" s="125">
        <v>0</v>
      </c>
      <c r="K82" s="200"/>
      <c r="L82" s="200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21" t="s">
        <v>202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40" customFormat="1" ht="12" customHeight="1">
      <c r="B86" s="268" t="s">
        <v>221</v>
      </c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70"/>
      <c r="O86" s="7"/>
    </row>
    <row r="87" spans="2:15" s="40" customFormat="1" ht="12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2"/>
      <c r="O87" s="7"/>
    </row>
    <row r="88" spans="2:15" s="40" customFormat="1" ht="12" customHeight="1">
      <c r="B88" s="210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2"/>
      <c r="O88" s="7"/>
    </row>
    <row r="89" spans="2:15" s="40" customFormat="1" ht="12" customHeight="1"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2"/>
      <c r="O89" s="7"/>
    </row>
    <row r="90" spans="2:15" s="40" customFormat="1" ht="12" customHeight="1">
      <c r="B90" s="210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2"/>
      <c r="O90" s="7"/>
    </row>
    <row r="91" spans="2:15" s="40" customFormat="1" ht="12" customHeight="1">
      <c r="B91" s="210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2"/>
      <c r="O91" s="7"/>
    </row>
    <row r="92" spans="2:15" s="40" customFormat="1" ht="12" customHeight="1">
      <c r="B92" s="210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7"/>
    </row>
    <row r="93" spans="2:15" s="40" customFormat="1" ht="12" customHeight="1">
      <c r="B93" s="210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2"/>
      <c r="O93" s="7"/>
    </row>
    <row r="94" spans="2:15" s="40" customFormat="1" ht="12" customHeight="1">
      <c r="B94" s="210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2"/>
      <c r="O94" s="7"/>
    </row>
    <row r="95" spans="2:15" s="40" customFormat="1" ht="12" customHeight="1"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2"/>
      <c r="O95" s="7"/>
    </row>
    <row r="96" spans="2:15" s="40" customFormat="1" ht="12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9"/>
      <c r="O96" s="7"/>
    </row>
    <row r="97" spans="2:15" s="40" customFormat="1" ht="12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9"/>
      <c r="O97" s="7"/>
    </row>
    <row r="98" spans="2:15" s="40" customFormat="1" ht="12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9"/>
      <c r="O98" s="7"/>
    </row>
    <row r="99" spans="2:15" s="40" customFormat="1" ht="12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9"/>
      <c r="O99" s="7"/>
    </row>
    <row r="100" spans="2:15" s="40" customFormat="1" ht="12" customHeight="1"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6"/>
      <c r="O100" s="7"/>
    </row>
  </sheetData>
  <sheetProtection/>
  <mergeCells count="131">
    <mergeCell ref="B77:C77"/>
    <mergeCell ref="E75:F75"/>
    <mergeCell ref="J61:J66"/>
    <mergeCell ref="H77:I77"/>
    <mergeCell ref="H78:I78"/>
    <mergeCell ref="B79:C79"/>
    <mergeCell ref="B75:C75"/>
    <mergeCell ref="H75:I75"/>
    <mergeCell ref="B76:C76"/>
    <mergeCell ref="E77:F77"/>
    <mergeCell ref="E76:F76"/>
    <mergeCell ref="H79:I79"/>
    <mergeCell ref="H76:I76"/>
    <mergeCell ref="K65:N65"/>
    <mergeCell ref="K66:N66"/>
    <mergeCell ref="K35:L35"/>
    <mergeCell ref="K41:L41"/>
    <mergeCell ref="K80:L80"/>
    <mergeCell ref="K77:L77"/>
    <mergeCell ref="K62:N62"/>
    <mergeCell ref="M59:N59"/>
    <mergeCell ref="B45:N45"/>
    <mergeCell ref="B50:N50"/>
    <mergeCell ref="B52:N52"/>
    <mergeCell ref="M58:N58"/>
    <mergeCell ref="B53:N53"/>
    <mergeCell ref="B44:N44"/>
    <mergeCell ref="K61:N61"/>
    <mergeCell ref="B46:N46"/>
    <mergeCell ref="B51:N51"/>
    <mergeCell ref="I40:J40"/>
    <mergeCell ref="K59:L59"/>
    <mergeCell ref="B47:N47"/>
    <mergeCell ref="I35:J35"/>
    <mergeCell ref="B43:N43"/>
    <mergeCell ref="E41:F41"/>
    <mergeCell ref="G41:H41"/>
    <mergeCell ref="L24:N24"/>
    <mergeCell ref="L25:N25"/>
    <mergeCell ref="L26:N26"/>
    <mergeCell ref="I41:J41"/>
    <mergeCell ref="C41:D41"/>
    <mergeCell ref="F26:H26"/>
    <mergeCell ref="F22:H22"/>
    <mergeCell ref="F23:H23"/>
    <mergeCell ref="L22:N22"/>
    <mergeCell ref="L23:N23"/>
    <mergeCell ref="F24:H24"/>
    <mergeCell ref="F25:H25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G39:H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M37:N37"/>
    <mergeCell ref="G38:H38"/>
    <mergeCell ref="I38:J38"/>
    <mergeCell ref="K38:L38"/>
    <mergeCell ref="M38:N38"/>
    <mergeCell ref="M39:N39"/>
    <mergeCell ref="C39:D39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81:I81"/>
    <mergeCell ref="B87:N87"/>
    <mergeCell ref="H80:I80"/>
    <mergeCell ref="E79:F79"/>
    <mergeCell ref="K78:L78"/>
    <mergeCell ref="E78:F78"/>
    <mergeCell ref="B78:C78"/>
    <mergeCell ref="B81:C8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2018-07-16T03:48:19Z</dcterms:modified>
  <cp:category/>
  <cp:version/>
  <cp:contentType/>
  <cp:contentStatus/>
</cp:coreProperties>
</file>