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60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<sst xmlns="http://schemas.openxmlformats.org/spreadsheetml/2006/main" count="224" uniqueCount="207">
  <si>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</si>
  <si>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</si>
  <si>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</si>
  <si>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</si>
  <si>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</si>
  <si>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</si>
  <si>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</si>
  <si>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</si>
  <si>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</si>
  <si>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</si>
  <si>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</si>
  <si>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</si>
  <si>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</si>
  <si>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</si>
  <si>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</si>
  <si>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</si>
  <si>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</si>
  <si>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</si>
  <si>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</si>
  <si>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</si>
  <si>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</si>
  <si>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</si>
  <si>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</si>
  <si>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</si>
  <si>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</si>
  <si>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</si>
  <si>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</si>
  <si>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</si>
  <si>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</si>
  <si>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</si>
  <si>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</si>
  <si>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</si>
  <si>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</si>
  <si>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</si>
  <si>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</si>
  <si>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</si>
  <si>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</si>
  <si>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</si>
  <si>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</si>
  <si>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</si>
  <si>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</si>
  <si>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</si>
  <si>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</si>
  <si>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</si>
  <si>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</si>
  <si>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</si>
  <si>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</si>
  <si>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</si>
  <si>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</si>
  <si>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</si>
  <si>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</si>
  <si>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</si>
  <si>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</si>
  <si>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</si>
  <si>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</si>
  <si>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</si>
  <si>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</si>
  <si>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</si>
  <si>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</si>
  <si>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</si>
  <si>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</si>
  <si>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</si>
  <si>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</si>
  <si>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</si>
  <si>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</si>
  <si>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</si>
  <si>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</si>
  <si>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</si>
  <si>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</si>
  <si>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</si>
  <si>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</si>
  <si>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</si>
  <si>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</si>
  <si>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</si>
  <si>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</si>
  <si>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</si>
  <si>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</si>
  <si>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</si>
  <si>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</si>
  <si>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</si>
  <si>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</si>
  <si>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</si>
  <si>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</si>
  <si>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</si>
  <si>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</si>
  <si>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</si>
  <si>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</si>
  <si>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</si>
  <si>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</si>
  <si>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</si>
  <si>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</si>
  <si>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</si>
  <si>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</si>
  <si>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</si>
  <si>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</si>
  <si>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</si>
  <si>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</si>
  <si>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</si>
  <si>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</si>
  <si>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</si>
  <si>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</si>
  <si>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</si>
  <si>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</si>
  <si>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</si>
  <si>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</si>
  <si>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</si>
  <si>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</si>
  <si>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</si>
  <si>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</si>
  <si>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</si>
  <si>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</si>
  <si>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</si>
  <si>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</si>
  <si>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</si>
  <si>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</si>
  <si>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</si>
  <si>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</si>
  <si>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</si>
  <si>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</si>
  <si>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</si>
  <si>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</si>
  <si>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</si>
  <si>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</si>
  <si>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</si>
  <si>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</si>
  <si>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</si>
  <si>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</si>
  <si>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</si>
  <si>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</si>
  <si>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</si>
  <si>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</si>
  <si>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</si>
  <si>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</si>
  <si>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</si>
  <si>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</si>
  <si>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</si>
  <si>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</si>
  <si>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</si>
  <si>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</si>
  <si>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</si>
  <si>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</si>
  <si>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</si>
  <si>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</si>
  <si>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</si>
  <si>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</si>
  <si>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</si>
  <si>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</si>
  <si>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</si>
  <si>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</si>
  <si>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</si>
  <si>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</si>
  <si>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</si>
  <si>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</si>
  <si>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</si>
  <si>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</si>
  <si>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</si>
  <si>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</si>
  <si>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</si>
  <si>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</si>
  <si>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</si>
  <si>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</si>
  <si>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</si>
  <si>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</si>
  <si>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</si>
  <si>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</si>
  <si>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</si>
  <si>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</si>
  <si>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</si>
  <si>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</si>
  <si>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</si>
  <si>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</si>
  <si>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</si>
  <si>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</si>
  <si>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</si>
  <si>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</si>
  <si>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</si>
  <si>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</si>
  <si>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</si>
  <si>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</si>
  <si>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</si>
  <si>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</si>
  <si>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</si>
  <si>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</si>
  <si>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</si>
  <si>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</si>
  <si>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</si>
  <si>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</si>
  <si>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</si>
  <si>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</si>
  <si>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</si>
  <si>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</si>
  <si>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</si>
  <si>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</si>
  <si>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</si>
  <si>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</si>
  <si>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</si>
  <si>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</si>
  <si>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 xml:space="preserve"> ALL</t>
  </si>
  <si>
    <t>/ / / / /</t>
  </si>
  <si>
    <t>임상규</t>
  </si>
  <si>
    <t>월령으로 인한 방풍막 해제</t>
  </si>
  <si>
    <t>NE</t>
  </si>
  <si>
    <t>SITE SEEING: 0.00 / 0.00 / 0.00</t>
  </si>
  <si>
    <t>BLG Last Number 488</t>
  </si>
  <si>
    <t>비를 동반한 짙은구름으로 인한 플랫촬영 불가 및 관측대기</t>
  </si>
  <si>
    <t>[03:57]비를 동반한 짙은구름 및 높은습도가 지속되어 관측종료</t>
  </si>
  <si>
    <t>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</si>
</sst>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20" fontId="93" fillId="0" borderId="25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103" fillId="0" borderId="2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9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40" borderId="53" xfId="0" applyNumberFormat="1" applyFont="1" applyFill="1" applyBorder="1" applyAlignment="1">
      <alignment horizontal="center" vertical="center"/>
    </xf>
    <xf numFmtId="183" fontId="93" fillId="35" borderId="54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vertical="center"/>
    </xf>
    <xf numFmtId="0" fontId="93" fillId="35" borderId="55" xfId="0" applyFont="1" applyFill="1" applyBorder="1" applyAlignment="1">
      <alignment horizontal="center" vertical="center"/>
    </xf>
    <xf numFmtId="1" fontId="93" fillId="0" borderId="56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7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 wrapText="1"/>
    </xf>
    <xf numFmtId="193" fontId="105" fillId="34" borderId="64" xfId="0" applyNumberFormat="1" applyFont="1" applyFill="1" applyBorder="1" applyAlignment="1" quotePrefix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108" fillId="34" borderId="11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6" fillId="34" borderId="67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3" xfId="0" applyNumberFormat="1" applyFont="1" applyFill="1" applyBorder="1" applyAlignment="1">
      <alignment horizontal="center" vertical="center"/>
    </xf>
    <xf numFmtId="193" fontId="8" fillId="34" borderId="73" xfId="0" applyNumberFormat="1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183" fontId="6" fillId="40" borderId="52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76" xfId="0" applyFont="1" applyFill="1" applyBorder="1" applyAlignment="1">
      <alignment horizontal="center" vertical="center"/>
    </xf>
    <xf numFmtId="0" fontId="98" fillId="0" borderId="77" xfId="0" applyFont="1" applyFill="1" applyBorder="1" applyAlignment="1">
      <alignment horizontal="center" vertical="center"/>
    </xf>
    <xf numFmtId="0" fontId="98" fillId="6" borderId="33" xfId="0" applyFont="1" applyFill="1" applyBorder="1" applyAlignment="1">
      <alignment horizontal="center" vertical="center"/>
    </xf>
    <xf numFmtId="0" fontId="98" fillId="6" borderId="78" xfId="0" applyFont="1" applyFill="1" applyBorder="1" applyAlignment="1">
      <alignment horizontal="center" vertical="center"/>
    </xf>
    <xf numFmtId="0" fontId="94" fillId="0" borderId="79" xfId="0" applyFont="1" applyBorder="1" applyAlignment="1">
      <alignment horizontal="center" vertical="center"/>
    </xf>
    <xf numFmtId="0" fontId="94" fillId="0" borderId="80" xfId="0" applyFont="1" applyBorder="1" applyAlignment="1">
      <alignment horizontal="center" vertical="center"/>
    </xf>
    <xf numFmtId="0" fontId="94" fillId="0" borderId="81" xfId="0" applyFont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76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109" fillId="41" borderId="33" xfId="0" applyNumberFormat="1" applyFont="1" applyFill="1" applyBorder="1" applyAlignment="1">
      <alignment vertical="center" wrapText="1"/>
    </xf>
    <xf numFmtId="0" fontId="109" fillId="41" borderId="13" xfId="0" applyNumberFormat="1" applyFont="1" applyFill="1" applyBorder="1" applyAlignment="1">
      <alignment vertical="center" wrapText="1"/>
    </xf>
    <xf numFmtId="196" fontId="104" fillId="34" borderId="33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02" fillId="0" borderId="65" xfId="0" applyFont="1" applyBorder="1" applyAlignment="1">
      <alignment horizontal="center" vertical="center" wrapText="1"/>
    </xf>
    <xf numFmtId="0" fontId="98" fillId="0" borderId="82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3" xfId="0" applyFont="1" applyFill="1" applyBorder="1" applyAlignment="1">
      <alignment horizontal="center" vertical="center" wrapText="1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86" xfId="0" applyFont="1" applyBorder="1" applyAlignment="1">
      <alignment horizontal="center" vertical="center"/>
    </xf>
    <xf numFmtId="0" fontId="101" fillId="0" borderId="87" xfId="0" applyFont="1" applyBorder="1" applyAlignment="1">
      <alignment horizontal="center" vertical="center"/>
    </xf>
    <xf numFmtId="0" fontId="101" fillId="0" borderId="88" xfId="0" applyFont="1" applyBorder="1" applyAlignment="1">
      <alignment horizontal="center" vertical="center"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1" xfId="33" applyNumberFormat="1" applyFont="1" applyFill="1" applyBorder="1" applyAlignment="1">
      <alignment horizontal="left" vertical="center"/>
      <protection/>
    </xf>
    <xf numFmtId="0" fontId="102" fillId="0" borderId="63" xfId="0" applyFont="1" applyBorder="1" applyAlignment="1">
      <alignment horizontal="center" vertical="center" wrapText="1"/>
    </xf>
    <xf numFmtId="0" fontId="102" fillId="0" borderId="64" xfId="0" applyFont="1" applyBorder="1" applyAlignment="1">
      <alignment horizontal="center" vertical="center" wrapText="1"/>
    </xf>
    <xf numFmtId="0" fontId="110" fillId="0" borderId="82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92" xfId="0" applyNumberFormat="1" applyFont="1" applyBorder="1" applyAlignment="1">
      <alignment horizontal="left" vertical="center"/>
    </xf>
    <xf numFmtId="0" fontId="102" fillId="0" borderId="93" xfId="0" applyFont="1" applyBorder="1" applyAlignment="1">
      <alignment horizontal="center" vertical="center" wrapText="1"/>
    </xf>
    <xf numFmtId="14" fontId="103" fillId="0" borderId="84" xfId="0" applyNumberFormat="1" applyFont="1" applyBorder="1" applyAlignment="1">
      <alignment horizontal="left" vertical="center"/>
    </xf>
    <xf numFmtId="0" fontId="103" fillId="0" borderId="85" xfId="0" applyNumberFormat="1" applyFont="1" applyBorder="1" applyAlignment="1">
      <alignment horizontal="left" vertical="center"/>
    </xf>
    <xf numFmtId="0" fontId="103" fillId="0" borderId="86" xfId="0" applyNumberFormat="1" applyFont="1" applyBorder="1" applyAlignment="1">
      <alignment horizontal="left" vertical="center"/>
    </xf>
    <xf numFmtId="0" fontId="103" fillId="0" borderId="82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92" xfId="0" applyNumberFormat="1" applyFont="1" applyBorder="1" applyAlignment="1">
      <alignment horizontal="left" vertical="center"/>
    </xf>
    <xf numFmtId="0" fontId="102" fillId="0" borderId="94" xfId="0" applyFont="1" applyBorder="1" applyAlignment="1">
      <alignment horizontal="center" vertical="center" wrapText="1"/>
    </xf>
    <xf numFmtId="0" fontId="111" fillId="41" borderId="33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20" fontId="93" fillId="0" borderId="95" xfId="0" applyNumberFormat="1" applyFont="1" applyBorder="1" applyAlignment="1">
      <alignment horizontal="center" vertical="center"/>
    </xf>
    <xf numFmtId="20" fontId="93" fillId="0" borderId="96" xfId="0" applyNumberFormat="1" applyFont="1" applyBorder="1" applyAlignment="1">
      <alignment horizontal="center" vertical="center"/>
    </xf>
    <xf numFmtId="20" fontId="93" fillId="0" borderId="97" xfId="0" applyNumberFormat="1" applyFont="1" applyBorder="1" applyAlignment="1">
      <alignment horizontal="center" vertical="center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98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6" fillId="42" borderId="99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0" xfId="33" applyNumberFormat="1" applyFont="1" applyFill="1" applyBorder="1" applyAlignment="1">
      <alignment horizontal="left" vertical="center"/>
      <protection/>
    </xf>
    <xf numFmtId="0" fontId="94" fillId="0" borderId="0" xfId="0" applyFont="1" applyBorder="1" applyAlignment="1">
      <alignment horizontal="left" vertical="center"/>
    </xf>
    <xf numFmtId="0" fontId="108" fillId="42" borderId="99" xfId="33" applyNumberFormat="1" applyFont="1" applyFill="1" applyBorder="1" applyAlignment="1">
      <alignment horizontal="left" vertical="center"/>
      <protection/>
    </xf>
    <xf numFmtId="0" fontId="108" fillId="42" borderId="0" xfId="33" applyNumberFormat="1" applyFont="1" applyFill="1" applyBorder="1" applyAlignment="1">
      <alignment horizontal="left" vertical="center"/>
      <protection/>
    </xf>
    <xf numFmtId="0" fontId="108" fillId="42" borderId="100" xfId="33" applyNumberFormat="1" applyFont="1" applyFill="1" applyBorder="1" applyAlignment="1">
      <alignment horizontal="left" vertical="center"/>
      <protection/>
    </xf>
    <xf numFmtId="0" fontId="6" fillId="42" borderId="101" xfId="33" applyNumberFormat="1" applyFont="1" applyFill="1" applyBorder="1" applyAlignment="1">
      <alignment horizontal="left" vertical="center"/>
      <protection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98" fillId="0" borderId="35" xfId="0" applyFont="1" applyFill="1" applyBorder="1" applyAlignment="1">
      <alignment horizontal="center" vertical="center" wrapText="1"/>
    </xf>
    <xf numFmtId="0" fontId="98" fillId="0" borderId="104" xfId="0" applyFont="1" applyFill="1" applyBorder="1" applyAlignment="1">
      <alignment horizontal="center" vertical="center" wrapText="1"/>
    </xf>
    <xf numFmtId="0" fontId="98" fillId="0" borderId="105" xfId="0" applyFont="1" applyFill="1" applyBorder="1" applyAlignment="1">
      <alignment horizontal="center" vertical="center" wrapText="1"/>
    </xf>
    <xf numFmtId="0" fontId="98" fillId="0" borderId="106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4" xfId="0" applyNumberFormat="1" applyFont="1" applyBorder="1" applyAlignment="1">
      <alignment horizontal="left" vertical="center"/>
    </xf>
    <xf numFmtId="0" fontId="25" fillId="0" borderId="107" xfId="0" applyNumberFormat="1" applyFont="1" applyBorder="1" applyAlignment="1">
      <alignment horizontal="left" vertical="center"/>
    </xf>
    <xf numFmtId="0" fontId="102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60" zoomScaleNormal="160" workbookViewId="0" topLeftCell="A1">
      <selection activeCell="B54" sqref="B54:N54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7">
        <v>43239</v>
      </c>
      <c r="D3" s="198"/>
      <c r="E3" s="12"/>
      <c r="F3" s="12"/>
      <c r="G3" s="12"/>
      <c r="H3" s="11"/>
      <c r="I3" s="11"/>
      <c r="J3" s="11"/>
      <c r="K3" s="89" t="s">
        <v>44</v>
      </c>
      <c r="L3" s="117">
        <f>(M31-(M32+M33))/M31*100</f>
        <v>0</v>
      </c>
      <c r="M3" s="90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54">
        <v>0.7083333333333334</v>
      </c>
      <c r="D9" s="162"/>
      <c r="E9" s="162">
        <v>9.56</v>
      </c>
      <c r="F9" s="162">
        <v>80.03</v>
      </c>
      <c r="G9" s="163" t="s">
        <v>201</v>
      </c>
      <c r="H9" s="162">
        <v>31.96</v>
      </c>
      <c r="I9" s="164">
        <v>26</v>
      </c>
      <c r="J9" s="165">
        <v>8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54">
        <v>0.9375</v>
      </c>
      <c r="D10" s="162"/>
      <c r="E10" s="162">
        <v>8.82</v>
      </c>
      <c r="F10" s="162">
        <v>91.8</v>
      </c>
      <c r="G10" s="163" t="s">
        <v>201</v>
      </c>
      <c r="H10" s="162">
        <v>18.51</v>
      </c>
      <c r="I10" s="167"/>
      <c r="J10" s="168">
        <v>16</v>
      </c>
      <c r="K10" s="11"/>
      <c r="L10" s="33">
        <v>4</v>
      </c>
      <c r="M10" s="137" t="s">
        <v>40</v>
      </c>
      <c r="N10" s="138" t="s">
        <v>112</v>
      </c>
      <c r="O10" s="3"/>
    </row>
    <row r="11" spans="1:15" s="2" customFormat="1" ht="13.5" customHeight="1" thickBot="1">
      <c r="A11" s="11"/>
      <c r="B11" s="24" t="s">
        <v>9</v>
      </c>
      <c r="C11" s="171">
        <v>0.1638888888888889</v>
      </c>
      <c r="D11" s="169"/>
      <c r="E11" s="169">
        <v>6.59</v>
      </c>
      <c r="F11" s="169">
        <v>98.15</v>
      </c>
      <c r="G11" s="163" t="s">
        <v>206</v>
      </c>
      <c r="H11" s="169">
        <v>12.8</v>
      </c>
      <c r="I11" s="167"/>
      <c r="J11" s="170">
        <v>8</v>
      </c>
      <c r="K11" s="11"/>
      <c r="L11" s="33">
        <v>8</v>
      </c>
      <c r="M11" s="137" t="s">
        <v>3</v>
      </c>
      <c r="N11" s="138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23.455555555555556</v>
      </c>
      <c r="D12" s="28" t="e">
        <f>AVERAGE(D9:D11)</f>
        <v>#DIV/0!</v>
      </c>
      <c r="E12" s="147">
        <f>AVERAGE(E9:E11)</f>
        <v>8.323333333333334</v>
      </c>
      <c r="F12" s="29">
        <f>AVERAGE(F9:F11)</f>
        <v>89.99333333333334</v>
      </c>
      <c r="G12" s="11"/>
      <c r="H12" s="30">
        <f>AVERAGE(H9:H11)</f>
        <v>21.09</v>
      </c>
      <c r="I12" s="11"/>
      <c r="J12" s="31">
        <f>AVERAGE(J9:J11)</f>
        <v>10.666666666666666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4" t="s">
        <v>82</v>
      </c>
      <c r="D16" s="134" t="s">
        <v>188</v>
      </c>
      <c r="E16" s="134" t="s">
        <v>197</v>
      </c>
      <c r="F16" s="134"/>
      <c r="G16" s="134"/>
      <c r="H16" s="134"/>
      <c r="I16" s="134"/>
      <c r="J16" s="134"/>
      <c r="K16" s="134"/>
      <c r="L16" s="134"/>
      <c r="M16" s="134"/>
      <c r="N16" s="134" t="s">
        <v>82</v>
      </c>
    </row>
    <row r="17" spans="1:14" s="2" customFormat="1" ht="13.5" customHeight="1">
      <c r="A17" s="11"/>
      <c r="B17" s="48" t="s">
        <v>25</v>
      </c>
      <c r="C17" s="154">
        <v>0.6625</v>
      </c>
      <c r="D17" s="154">
        <v>0.6638888888888889</v>
      </c>
      <c r="E17" s="154">
        <v>0.1638888888888889</v>
      </c>
      <c r="F17" s="136"/>
      <c r="G17" s="136"/>
      <c r="H17" s="136"/>
      <c r="I17" s="136"/>
      <c r="J17" s="136"/>
      <c r="K17" s="136"/>
      <c r="L17" s="136"/>
      <c r="M17" s="136"/>
      <c r="N17" s="154">
        <v>0.16597222222222222</v>
      </c>
    </row>
    <row r="18" spans="1:14" s="2" customFormat="1" ht="13.5" customHeight="1">
      <c r="A18" s="11"/>
      <c r="B18" s="48" t="s">
        <v>12</v>
      </c>
      <c r="C18" s="155">
        <v>18816</v>
      </c>
      <c r="D18" s="156">
        <v>18817</v>
      </c>
      <c r="E18" s="156">
        <v>18822</v>
      </c>
      <c r="F18" s="141"/>
      <c r="G18" s="141"/>
      <c r="H18" s="141"/>
      <c r="I18" s="141"/>
      <c r="J18" s="141"/>
      <c r="K18" s="141"/>
      <c r="L18" s="141"/>
      <c r="M18" s="141"/>
      <c r="N18" s="156">
        <v>18827</v>
      </c>
    </row>
    <row r="19" spans="1:14" s="2" customFormat="1" ht="13.5" customHeight="1" thickBot="1">
      <c r="A19" s="11"/>
      <c r="B19" s="49" t="s">
        <v>13</v>
      </c>
      <c r="C19" s="142"/>
      <c r="D19" s="155">
        <v>18821</v>
      </c>
      <c r="E19" s="155">
        <v>18826</v>
      </c>
      <c r="F19" s="140"/>
      <c r="G19" s="140"/>
      <c r="H19" s="140"/>
      <c r="I19" s="140"/>
      <c r="J19" s="140"/>
      <c r="K19" s="140"/>
      <c r="L19" s="140"/>
      <c r="M19" s="140"/>
      <c r="N19" s="143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5</v>
      </c>
      <c r="E20" s="34">
        <f>IF(ISNUMBER(E18),E19-E18+1,"")</f>
        <v>5</v>
      </c>
      <c r="F20" s="34">
        <f>IF(ISNUMBER(F18),F19-F18+1,"")</f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5"/>
      <c r="E21" s="35"/>
      <c r="F21" s="139"/>
      <c r="G21" s="139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8" t="s">
        <v>100</v>
      </c>
      <c r="C22" s="60" t="s">
        <v>101</v>
      </c>
      <c r="D22" s="61" t="s">
        <v>102</v>
      </c>
      <c r="E22" s="62" t="s">
        <v>103</v>
      </c>
      <c r="F22" s="229" t="s">
        <v>170</v>
      </c>
      <c r="G22" s="230"/>
      <c r="H22" s="231"/>
      <c r="I22" s="63" t="s">
        <v>101</v>
      </c>
      <c r="J22" s="61" t="s">
        <v>102</v>
      </c>
      <c r="K22" s="61" t="s">
        <v>103</v>
      </c>
      <c r="L22" s="229" t="s">
        <v>170</v>
      </c>
      <c r="M22" s="230"/>
      <c r="N22" s="231"/>
    </row>
    <row r="23" spans="1:14" s="2" customFormat="1" ht="18.75" customHeight="1">
      <c r="A23" s="11"/>
      <c r="B23" s="189"/>
      <c r="C23" s="156"/>
      <c r="D23" s="156"/>
      <c r="E23" s="157" t="s">
        <v>108</v>
      </c>
      <c r="F23" s="232" t="s">
        <v>180</v>
      </c>
      <c r="G23" s="233"/>
      <c r="H23" s="234"/>
      <c r="I23" s="172"/>
      <c r="J23" s="156"/>
      <c r="K23" s="157" t="s">
        <v>110</v>
      </c>
      <c r="L23" s="232" t="s">
        <v>180</v>
      </c>
      <c r="M23" s="233"/>
      <c r="N23" s="235"/>
    </row>
    <row r="24" spans="1:14" s="2" customFormat="1" ht="18.75" customHeight="1">
      <c r="A24" s="11"/>
      <c r="B24" s="189"/>
      <c r="C24" s="158"/>
      <c r="D24" s="158"/>
      <c r="E24" s="159" t="s">
        <v>109</v>
      </c>
      <c r="F24" s="232" t="s">
        <v>196</v>
      </c>
      <c r="G24" s="233"/>
      <c r="H24" s="234"/>
      <c r="I24" s="173"/>
      <c r="J24" s="174"/>
      <c r="K24" s="174" t="s">
        <v>111</v>
      </c>
      <c r="L24" s="232" t="s">
        <v>198</v>
      </c>
      <c r="M24" s="233"/>
      <c r="N24" s="235"/>
    </row>
    <row r="25" spans="1:14" s="2" customFormat="1" ht="18.75" customHeight="1">
      <c r="A25" s="11" t="s">
        <v>107</v>
      </c>
      <c r="B25" s="189"/>
      <c r="C25" s="156"/>
      <c r="D25" s="156"/>
      <c r="E25" s="157" t="s">
        <v>106</v>
      </c>
      <c r="F25" s="232" t="s">
        <v>180</v>
      </c>
      <c r="G25" s="233"/>
      <c r="H25" s="234"/>
      <c r="I25" s="172"/>
      <c r="J25" s="156"/>
      <c r="K25" s="157" t="s">
        <v>109</v>
      </c>
      <c r="L25" s="232" t="s">
        <v>180</v>
      </c>
      <c r="M25" s="233"/>
      <c r="N25" s="235"/>
    </row>
    <row r="26" spans="1:14" s="2" customFormat="1" ht="18.75" customHeight="1">
      <c r="A26" s="11"/>
      <c r="B26" s="190"/>
      <c r="C26" s="160"/>
      <c r="D26" s="160"/>
      <c r="E26" s="161" t="s">
        <v>104</v>
      </c>
      <c r="F26" s="232" t="s">
        <v>196</v>
      </c>
      <c r="G26" s="233"/>
      <c r="H26" s="234"/>
      <c r="I26" s="175"/>
      <c r="J26" s="157"/>
      <c r="K26" s="157" t="s">
        <v>105</v>
      </c>
      <c r="L26" s="232" t="s">
        <v>180</v>
      </c>
      <c r="M26" s="233"/>
      <c r="N26" s="235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46">
        <v>0.3736111111111111</v>
      </c>
      <c r="D30" s="144">
        <v>0.07569444444444444</v>
      </c>
      <c r="E30" s="103"/>
      <c r="F30" s="103"/>
      <c r="G30" s="103"/>
      <c r="H30" s="103"/>
      <c r="I30" s="103"/>
      <c r="J30" s="103"/>
      <c r="K30" s="103"/>
      <c r="L30" s="104"/>
      <c r="M30" s="97">
        <f>SUM(C30:L30)</f>
        <v>0.44930555555555557</v>
      </c>
      <c r="N30" s="105"/>
    </row>
    <row r="31" spans="1:14" s="2" customFormat="1" ht="13.5" customHeight="1">
      <c r="A31" s="11"/>
      <c r="B31" s="87" t="s">
        <v>41</v>
      </c>
      <c r="C31" s="180">
        <v>0.3736111111111111</v>
      </c>
      <c r="D31" s="171">
        <v>0.07569444444444444</v>
      </c>
      <c r="E31" s="25"/>
      <c r="F31" s="25"/>
      <c r="G31" s="25"/>
      <c r="H31" s="25"/>
      <c r="I31" s="25"/>
      <c r="J31" s="25"/>
      <c r="K31" s="25"/>
      <c r="L31" s="95"/>
      <c r="M31" s="98">
        <f>SUM(C31:L31)</f>
        <v>0.44930555555555557</v>
      </c>
      <c r="N31" s="102"/>
    </row>
    <row r="32" spans="1:15" s="2" customFormat="1" ht="13.5" customHeight="1">
      <c r="A32" s="11"/>
      <c r="B32" s="88" t="s">
        <v>42</v>
      </c>
      <c r="C32" s="182">
        <v>0.3736111111111111</v>
      </c>
      <c r="D32" s="181">
        <v>0.07569444444444444</v>
      </c>
      <c r="E32" s="109"/>
      <c r="F32" s="109"/>
      <c r="G32" s="109"/>
      <c r="H32" s="109"/>
      <c r="I32" s="109"/>
      <c r="J32" s="109"/>
      <c r="K32" s="109"/>
      <c r="L32" s="110"/>
      <c r="M32" s="111">
        <f>SUM(C32:L32)</f>
        <v>0.44930555555555557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192" t="s">
        <v>178</v>
      </c>
      <c r="C35" s="227"/>
      <c r="D35" s="228"/>
      <c r="E35" s="227"/>
      <c r="F35" s="228"/>
      <c r="G35" s="227"/>
      <c r="H35" s="228"/>
      <c r="I35" s="227"/>
      <c r="J35" s="228"/>
      <c r="K35" s="227"/>
      <c r="L35" s="228"/>
      <c r="M35" s="227"/>
      <c r="N35" s="228"/>
    </row>
    <row r="36" spans="1:14" s="2" customFormat="1" ht="19.5" customHeight="1">
      <c r="A36" s="11"/>
      <c r="B36" s="193"/>
      <c r="C36" s="227"/>
      <c r="D36" s="228"/>
      <c r="E36" s="227"/>
      <c r="F36" s="228"/>
      <c r="G36" s="227"/>
      <c r="H36" s="228"/>
      <c r="I36" s="227"/>
      <c r="J36" s="228"/>
      <c r="K36" s="227"/>
      <c r="L36" s="228"/>
      <c r="M36" s="227"/>
      <c r="N36" s="228"/>
    </row>
    <row r="37" spans="1:14" s="2" customFormat="1" ht="19.5" customHeight="1">
      <c r="A37" s="11"/>
      <c r="B37" s="193"/>
      <c r="C37" s="227"/>
      <c r="D37" s="228"/>
      <c r="E37" s="227"/>
      <c r="F37" s="228"/>
      <c r="G37" s="227"/>
      <c r="H37" s="228"/>
      <c r="I37" s="227"/>
      <c r="J37" s="228"/>
      <c r="K37" s="227"/>
      <c r="L37" s="228"/>
      <c r="M37" s="227"/>
      <c r="N37" s="228"/>
    </row>
    <row r="38" spans="1:14" s="2" customFormat="1" ht="19.5" customHeight="1">
      <c r="A38" s="11"/>
      <c r="B38" s="193"/>
      <c r="C38" s="227"/>
      <c r="D38" s="228"/>
      <c r="E38" s="227"/>
      <c r="F38" s="228"/>
      <c r="G38" s="227"/>
      <c r="H38" s="228"/>
      <c r="I38" s="227"/>
      <c r="J38" s="228"/>
      <c r="K38" s="227"/>
      <c r="L38" s="228"/>
      <c r="M38" s="227"/>
      <c r="N38" s="228"/>
    </row>
    <row r="39" spans="1:14" s="2" customFormat="1" ht="19.5" customHeight="1">
      <c r="A39" s="11"/>
      <c r="B39" s="193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193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194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39" t="s">
        <v>177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s="2" customFormat="1" ht="12" customHeight="1">
      <c r="A44" s="11"/>
      <c r="B44" s="243" t="s">
        <v>202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1:14" s="2" customFormat="1" ht="12" customHeight="1">
      <c r="A45" s="11"/>
      <c r="B45" s="236" t="s">
        <v>204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8"/>
    </row>
    <row r="46" spans="1:14" s="2" customFormat="1" ht="12" customHeight="1">
      <c r="A46" s="11"/>
      <c r="B46" s="236" t="s">
        <v>205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/>
    </row>
    <row r="47" spans="1:14" s="2" customFormat="1" ht="12" customHeight="1">
      <c r="A47" s="11"/>
      <c r="B47" s="240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2"/>
    </row>
    <row r="48" spans="1:14" s="2" customFormat="1" ht="12" customHeight="1">
      <c r="A48" s="11"/>
      <c r="B48" s="240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2"/>
    </row>
    <row r="49" spans="1:14" s="2" customFormat="1" ht="12" customHeight="1">
      <c r="A49" s="11"/>
      <c r="B49" s="240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2"/>
    </row>
    <row r="50" spans="1:14" s="2" customFormat="1" ht="12" customHeight="1">
      <c r="A50" s="11"/>
      <c r="B50" s="240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2"/>
    </row>
    <row r="51" spans="1:14" s="2" customFormat="1" ht="12" customHeight="1">
      <c r="A51" s="11"/>
      <c r="B51" s="240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</row>
    <row r="52" spans="1:14" s="2" customFormat="1" ht="12" customHeight="1">
      <c r="A52" s="11"/>
      <c r="B52" s="240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2"/>
    </row>
    <row r="53" spans="1:14" s="2" customFormat="1" ht="12" customHeight="1">
      <c r="A53" s="11"/>
      <c r="B53" s="240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</row>
    <row r="54" spans="1:14" s="2" customFormat="1" ht="12" customHeight="1">
      <c r="A54" s="11"/>
      <c r="B54" s="208" t="s">
        <v>203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41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03" t="s">
        <v>61</v>
      </c>
      <c r="K56" s="204"/>
      <c r="L56" s="205"/>
      <c r="M56" s="206" t="s">
        <v>62</v>
      </c>
      <c r="N56" s="207"/>
      <c r="O56" s="8"/>
    </row>
    <row r="57" spans="2:15" s="41" customFormat="1" ht="22.5" customHeight="1">
      <c r="B57" s="79" t="s">
        <v>63</v>
      </c>
      <c r="C57" s="148">
        <v>-154.607</v>
      </c>
      <c r="D57" s="148">
        <v>-155.05</v>
      </c>
      <c r="E57" s="77" t="s">
        <v>64</v>
      </c>
      <c r="F57" s="148">
        <v>23.5</v>
      </c>
      <c r="G57" s="148">
        <v>19.8</v>
      </c>
      <c r="H57" s="78" t="s">
        <v>95</v>
      </c>
      <c r="I57" s="153">
        <v>0</v>
      </c>
      <c r="J57" s="45" t="s">
        <v>181</v>
      </c>
      <c r="K57" s="186" t="s">
        <v>190</v>
      </c>
      <c r="L57" s="191"/>
      <c r="M57" s="186" t="s">
        <v>191</v>
      </c>
      <c r="N57" s="187"/>
      <c r="O57" s="7"/>
    </row>
    <row r="58" spans="2:15" s="41" customFormat="1" ht="22.5" customHeight="1">
      <c r="B58" s="79" t="s">
        <v>65</v>
      </c>
      <c r="C58" s="148">
        <v>-136.405</v>
      </c>
      <c r="D58" s="148">
        <v>-136.988</v>
      </c>
      <c r="E58" s="78" t="s">
        <v>169</v>
      </c>
      <c r="F58" s="153">
        <v>33</v>
      </c>
      <c r="G58" s="153">
        <v>41</v>
      </c>
      <c r="H58" s="78" t="s">
        <v>184</v>
      </c>
      <c r="I58" s="153">
        <v>0</v>
      </c>
      <c r="J58" s="45" t="s">
        <v>182</v>
      </c>
      <c r="K58" s="186" t="s">
        <v>190</v>
      </c>
      <c r="L58" s="191"/>
      <c r="M58" s="186" t="s">
        <v>191</v>
      </c>
      <c r="N58" s="187"/>
      <c r="O58" s="7"/>
    </row>
    <row r="59" spans="2:15" s="41" customFormat="1" ht="22.5" customHeight="1">
      <c r="B59" s="79" t="s">
        <v>66</v>
      </c>
      <c r="C59" s="148">
        <v>-208.523</v>
      </c>
      <c r="D59" s="148">
        <v>-208.623</v>
      </c>
      <c r="E59" s="78" t="s">
        <v>165</v>
      </c>
      <c r="F59" s="151">
        <v>25</v>
      </c>
      <c r="G59" s="151">
        <v>25</v>
      </c>
      <c r="H59" s="78" t="s">
        <v>168</v>
      </c>
      <c r="I59" s="153">
        <v>0</v>
      </c>
      <c r="J59" s="46" t="s">
        <v>99</v>
      </c>
      <c r="K59" s="186" t="s">
        <v>192</v>
      </c>
      <c r="L59" s="191"/>
      <c r="M59" s="186" t="s">
        <v>193</v>
      </c>
      <c r="N59" s="187"/>
      <c r="O59" s="7"/>
    </row>
    <row r="60" spans="2:15" s="41" customFormat="1" ht="22.5" customHeight="1">
      <c r="B60" s="79" t="s">
        <v>67</v>
      </c>
      <c r="C60" s="148">
        <v>-113.441</v>
      </c>
      <c r="D60" s="148">
        <v>-113.773</v>
      </c>
      <c r="E60" s="78" t="s">
        <v>163</v>
      </c>
      <c r="F60" s="151">
        <v>45</v>
      </c>
      <c r="G60" s="151">
        <v>45</v>
      </c>
      <c r="H60" s="78" t="s">
        <v>96</v>
      </c>
      <c r="I60" s="153">
        <v>0</v>
      </c>
      <c r="J60" s="45" t="s">
        <v>68</v>
      </c>
      <c r="K60" s="186" t="s">
        <v>194</v>
      </c>
      <c r="L60" s="191"/>
      <c r="M60" s="186" t="s">
        <v>195</v>
      </c>
      <c r="N60" s="187"/>
      <c r="O60" s="7"/>
    </row>
    <row r="61" spans="2:15" s="41" customFormat="1" ht="22.5" customHeight="1">
      <c r="B61" s="79" t="s">
        <v>69</v>
      </c>
      <c r="C61" s="148">
        <v>19.915</v>
      </c>
      <c r="D61" s="148">
        <v>17.245</v>
      </c>
      <c r="E61" s="78" t="s">
        <v>164</v>
      </c>
      <c r="F61" s="151">
        <v>50</v>
      </c>
      <c r="G61" s="151">
        <v>50</v>
      </c>
      <c r="H61" s="77" t="s">
        <v>70</v>
      </c>
      <c r="I61" s="166">
        <v>0</v>
      </c>
      <c r="J61" s="183" t="s">
        <v>71</v>
      </c>
      <c r="K61" s="246"/>
      <c r="L61" s="247"/>
      <c r="M61" s="247"/>
      <c r="N61" s="248"/>
      <c r="O61" s="7"/>
    </row>
    <row r="62" spans="2:15" s="41" customFormat="1" ht="22.5" customHeight="1">
      <c r="B62" s="79" t="s">
        <v>72</v>
      </c>
      <c r="C62" s="148">
        <v>22.982</v>
      </c>
      <c r="D62" s="148">
        <v>20.458</v>
      </c>
      <c r="E62" s="78" t="s">
        <v>166</v>
      </c>
      <c r="F62" s="151">
        <v>255</v>
      </c>
      <c r="G62" s="151">
        <v>260</v>
      </c>
      <c r="H62" s="77" t="s">
        <v>73</v>
      </c>
      <c r="I62" s="166">
        <v>0</v>
      </c>
      <c r="J62" s="184"/>
      <c r="K62" s="200"/>
      <c r="L62" s="201"/>
      <c r="M62" s="201"/>
      <c r="N62" s="202"/>
      <c r="O62" s="7"/>
    </row>
    <row r="63" spans="2:15" s="41" customFormat="1" ht="22.5" customHeight="1">
      <c r="B63" s="79" t="s">
        <v>74</v>
      </c>
      <c r="C63" s="148">
        <v>16.466</v>
      </c>
      <c r="D63" s="148">
        <v>13.706</v>
      </c>
      <c r="E63" s="78" t="s">
        <v>185</v>
      </c>
      <c r="F63" s="152">
        <v>2.6</v>
      </c>
      <c r="G63" s="177">
        <v>2.6</v>
      </c>
      <c r="H63" s="77" t="s">
        <v>75</v>
      </c>
      <c r="I63" s="166">
        <v>0</v>
      </c>
      <c r="J63" s="184"/>
      <c r="K63" s="200"/>
      <c r="L63" s="201"/>
      <c r="M63" s="201"/>
      <c r="N63" s="202"/>
      <c r="O63" s="7"/>
    </row>
    <row r="64" spans="2:15" s="41" customFormat="1" ht="22.5" customHeight="1">
      <c r="B64" s="79" t="s">
        <v>76</v>
      </c>
      <c r="C64" s="148">
        <v>16.903</v>
      </c>
      <c r="D64" s="148">
        <v>14.14</v>
      </c>
      <c r="E64" s="78" t="s">
        <v>186</v>
      </c>
      <c r="F64" s="152">
        <v>0.4</v>
      </c>
      <c r="G64" s="177">
        <v>0.4</v>
      </c>
      <c r="H64" s="82"/>
      <c r="I64" s="176"/>
      <c r="J64" s="184"/>
      <c r="K64" s="200"/>
      <c r="L64" s="201"/>
      <c r="M64" s="201"/>
      <c r="N64" s="202"/>
      <c r="O64" s="7"/>
    </row>
    <row r="65" spans="2:15" s="41" customFormat="1" ht="22.5" customHeight="1">
      <c r="B65" s="80" t="s">
        <v>126</v>
      </c>
      <c r="C65" s="149">
        <v>1.03E-05</v>
      </c>
      <c r="D65" s="149">
        <v>1.04E-05</v>
      </c>
      <c r="E65" s="77" t="s">
        <v>77</v>
      </c>
      <c r="F65" s="148">
        <v>10.8</v>
      </c>
      <c r="G65" s="177">
        <v>10.6</v>
      </c>
      <c r="H65" s="78" t="s">
        <v>97</v>
      </c>
      <c r="I65" s="177">
        <v>7</v>
      </c>
      <c r="J65" s="184"/>
      <c r="K65" s="200"/>
      <c r="L65" s="201"/>
      <c r="M65" s="201"/>
      <c r="N65" s="202"/>
      <c r="O65" s="7"/>
    </row>
    <row r="66" spans="2:15" s="41" customFormat="1" ht="22.5" customHeight="1">
      <c r="B66" s="81" t="s">
        <v>78</v>
      </c>
      <c r="C66" s="57">
        <v>500</v>
      </c>
      <c r="D66" s="112"/>
      <c r="E66" s="83" t="s">
        <v>183</v>
      </c>
      <c r="F66" s="150">
        <v>60.8</v>
      </c>
      <c r="G66" s="179">
        <v>61</v>
      </c>
      <c r="H66" s="83" t="s">
        <v>98</v>
      </c>
      <c r="I66" s="178">
        <v>7</v>
      </c>
      <c r="J66" s="185"/>
      <c r="K66" s="249"/>
      <c r="L66" s="250"/>
      <c r="M66" s="250"/>
      <c r="N66" s="251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1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3">
        <v>0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55" t="s">
        <v>144</v>
      </c>
      <c r="C75" s="211"/>
      <c r="D75" s="126">
        <v>0</v>
      </c>
      <c r="E75" s="211" t="s">
        <v>128</v>
      </c>
      <c r="F75" s="211"/>
      <c r="G75" s="129">
        <v>0</v>
      </c>
      <c r="H75" s="211" t="s">
        <v>133</v>
      </c>
      <c r="I75" s="211"/>
      <c r="J75" s="126">
        <v>0</v>
      </c>
      <c r="K75" s="211" t="s">
        <v>158</v>
      </c>
      <c r="L75" s="211"/>
      <c r="M75" s="131">
        <v>0</v>
      </c>
      <c r="N75" s="47"/>
      <c r="O75" s="9"/>
    </row>
    <row r="76" spans="2:15" s="41" customFormat="1" ht="18.75" customHeight="1">
      <c r="B76" s="226" t="s">
        <v>145</v>
      </c>
      <c r="C76" s="212"/>
      <c r="D76" s="127">
        <v>0</v>
      </c>
      <c r="E76" s="212" t="s">
        <v>129</v>
      </c>
      <c r="F76" s="212"/>
      <c r="G76" s="127">
        <v>0</v>
      </c>
      <c r="H76" s="212" t="s">
        <v>136</v>
      </c>
      <c r="I76" s="212"/>
      <c r="J76" s="127">
        <v>0</v>
      </c>
      <c r="K76" s="212" t="s">
        <v>143</v>
      </c>
      <c r="L76" s="212"/>
      <c r="M76" s="132">
        <v>0</v>
      </c>
      <c r="N76" s="47"/>
      <c r="O76" s="9"/>
    </row>
    <row r="77" spans="2:15" s="41" customFormat="1" ht="18.75" customHeight="1">
      <c r="B77" s="226" t="s">
        <v>146</v>
      </c>
      <c r="C77" s="212"/>
      <c r="D77" s="127">
        <v>0</v>
      </c>
      <c r="E77" s="212" t="s">
        <v>130</v>
      </c>
      <c r="F77" s="212"/>
      <c r="G77" s="127">
        <v>0</v>
      </c>
      <c r="H77" s="212" t="s">
        <v>160</v>
      </c>
      <c r="I77" s="212"/>
      <c r="J77" s="130">
        <v>0</v>
      </c>
      <c r="K77" s="212" t="s">
        <v>162</v>
      </c>
      <c r="L77" s="212"/>
      <c r="M77" s="132">
        <v>0</v>
      </c>
      <c r="N77" s="47"/>
      <c r="O77" s="9"/>
    </row>
    <row r="78" spans="2:15" s="41" customFormat="1" ht="18.75" customHeight="1">
      <c r="B78" s="226" t="s">
        <v>147</v>
      </c>
      <c r="C78" s="212"/>
      <c r="D78" s="127">
        <v>0</v>
      </c>
      <c r="E78" s="212" t="s">
        <v>131</v>
      </c>
      <c r="F78" s="212"/>
      <c r="G78" s="127">
        <v>0</v>
      </c>
      <c r="H78" s="212" t="s">
        <v>161</v>
      </c>
      <c r="I78" s="212"/>
      <c r="J78" s="127">
        <v>0</v>
      </c>
      <c r="K78" s="212" t="s">
        <v>159</v>
      </c>
      <c r="L78" s="212"/>
      <c r="M78" s="132">
        <v>0</v>
      </c>
      <c r="N78" s="47"/>
      <c r="O78" s="9"/>
    </row>
    <row r="79" spans="2:15" s="41" customFormat="1" ht="18.75" customHeight="1">
      <c r="B79" s="226" t="s">
        <v>148</v>
      </c>
      <c r="C79" s="212"/>
      <c r="D79" s="127">
        <v>0</v>
      </c>
      <c r="E79" s="212" t="s">
        <v>134</v>
      </c>
      <c r="F79" s="212"/>
      <c r="G79" s="127">
        <v>0</v>
      </c>
      <c r="H79" s="212" t="s">
        <v>138</v>
      </c>
      <c r="I79" s="212"/>
      <c r="J79" s="130">
        <v>0</v>
      </c>
      <c r="K79" s="212" t="s">
        <v>142</v>
      </c>
      <c r="L79" s="212"/>
      <c r="M79" s="132">
        <v>0</v>
      </c>
      <c r="N79" s="47"/>
      <c r="O79" s="9"/>
    </row>
    <row r="80" spans="2:15" s="41" customFormat="1" ht="18.75" customHeight="1">
      <c r="B80" s="226" t="s">
        <v>113</v>
      </c>
      <c r="C80" s="212"/>
      <c r="D80" s="127">
        <v>0</v>
      </c>
      <c r="E80" s="212" t="s">
        <v>135</v>
      </c>
      <c r="F80" s="212"/>
      <c r="G80" s="127">
        <v>0</v>
      </c>
      <c r="H80" s="212" t="s">
        <v>139</v>
      </c>
      <c r="I80" s="212"/>
      <c r="J80" s="130">
        <v>0</v>
      </c>
      <c r="K80" s="212" t="s">
        <v>127</v>
      </c>
      <c r="L80" s="212"/>
      <c r="M80" s="145">
        <v>0</v>
      </c>
      <c r="N80" s="47"/>
      <c r="O80" s="9"/>
    </row>
    <row r="81" spans="2:15" s="41" customFormat="1" ht="18.75" customHeight="1">
      <c r="B81" s="226" t="s">
        <v>122</v>
      </c>
      <c r="C81" s="212"/>
      <c r="D81" s="127">
        <v>0</v>
      </c>
      <c r="E81" s="212" t="s">
        <v>132</v>
      </c>
      <c r="F81" s="212"/>
      <c r="G81" s="127">
        <v>0</v>
      </c>
      <c r="H81" s="212" t="s">
        <v>140</v>
      </c>
      <c r="I81" s="212"/>
      <c r="J81" s="127">
        <v>0</v>
      </c>
      <c r="K81" s="212" t="s">
        <v>187</v>
      </c>
      <c r="L81" s="212"/>
      <c r="M81" s="145">
        <v>0</v>
      </c>
      <c r="N81" s="47"/>
      <c r="O81" s="135"/>
    </row>
    <row r="82" spans="2:15" s="41" customFormat="1" ht="18.75" customHeight="1">
      <c r="B82" s="216" t="s">
        <v>123</v>
      </c>
      <c r="C82" s="199"/>
      <c r="D82" s="128">
        <v>0</v>
      </c>
      <c r="E82" s="199" t="s">
        <v>137</v>
      </c>
      <c r="F82" s="199"/>
      <c r="G82" s="128">
        <v>0</v>
      </c>
      <c r="H82" s="199" t="s">
        <v>141</v>
      </c>
      <c r="I82" s="199"/>
      <c r="J82" s="128">
        <v>0</v>
      </c>
      <c r="K82" s="199"/>
      <c r="L82" s="199"/>
      <c r="M82" s="133"/>
      <c r="N82" s="47"/>
      <c r="O82" s="9"/>
    </row>
    <row r="83" spans="10:15" s="41" customFormat="1" ht="14.25" customHeight="1">
      <c r="J83" s="119"/>
      <c r="K83" s="118"/>
      <c r="L83" s="66"/>
      <c r="M83" s="67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52" t="s">
        <v>200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4"/>
      <c r="O85" s="7"/>
    </row>
    <row r="86" spans="2:15" s="41" customFormat="1" ht="12" customHeight="1">
      <c r="B86" s="213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5"/>
      <c r="O86" s="7"/>
    </row>
    <row r="87" spans="2:15" s="41" customFormat="1" ht="12" customHeight="1">
      <c r="B87" s="213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5"/>
      <c r="O87" s="7"/>
    </row>
    <row r="88" spans="2:15" s="41" customFormat="1" ht="12" customHeight="1">
      <c r="B88" s="213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5"/>
      <c r="O88" s="7"/>
    </row>
    <row r="89" spans="2:15" s="41" customFormat="1" ht="12" customHeight="1">
      <c r="B89" s="213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5"/>
      <c r="O89" s="7"/>
    </row>
    <row r="90" spans="2:15" s="41" customFormat="1" ht="12" customHeight="1">
      <c r="B90" s="21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5"/>
      <c r="O90" s="7"/>
    </row>
    <row r="91" spans="2:15" s="41" customFormat="1" ht="12" customHeight="1">
      <c r="B91" s="213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5"/>
      <c r="O91" s="7"/>
    </row>
    <row r="92" spans="2:15" s="41" customFormat="1" ht="12" customHeight="1">
      <c r="B92" s="213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5"/>
      <c r="O92" s="7"/>
    </row>
    <row r="93" spans="2:15" s="41" customFormat="1" ht="12" customHeight="1">
      <c r="B93" s="213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5"/>
      <c r="O93" s="7"/>
    </row>
    <row r="94" spans="2:15" s="41" customFormat="1" ht="12" customHeight="1">
      <c r="B94" s="213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5"/>
      <c r="O94" s="7"/>
    </row>
    <row r="95" spans="2:15" s="41" customFormat="1" ht="12" customHeight="1">
      <c r="B95" s="223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5"/>
      <c r="O95" s="7"/>
    </row>
    <row r="96" spans="2:15" s="41" customFormat="1" ht="12" customHeight="1"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2"/>
      <c r="O96" s="7"/>
    </row>
    <row r="97" spans="2:15" s="41" customFormat="1" ht="12" customHeight="1"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2"/>
      <c r="O97" s="7"/>
    </row>
    <row r="98" spans="2:15" s="41" customFormat="1" ht="12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2"/>
      <c r="O98" s="7"/>
    </row>
    <row r="99" spans="2:15" s="41" customFormat="1" ht="12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2"/>
      <c r="O99" s="7"/>
    </row>
    <row r="100" spans="2:15" s="41" customFormat="1" ht="12" customHeight="1"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7"/>
    </row>
  </sheetData>
  <sheetProtection/>
  <mergeCells count="132">
    <mergeCell ref="B47:N47"/>
    <mergeCell ref="B48:N48"/>
    <mergeCell ref="B49:N49"/>
    <mergeCell ref="B50:N50"/>
    <mergeCell ref="B51:N51"/>
    <mergeCell ref="K77:L77"/>
    <mergeCell ref="K62:N62"/>
    <mergeCell ref="K65:N65"/>
    <mergeCell ref="K66:N66"/>
    <mergeCell ref="B85:N85"/>
    <mergeCell ref="B79:C79"/>
    <mergeCell ref="B81:C81"/>
    <mergeCell ref="K59:L59"/>
    <mergeCell ref="E82:F82"/>
    <mergeCell ref="K79:L79"/>
    <mergeCell ref="B75:C75"/>
    <mergeCell ref="B76:C76"/>
    <mergeCell ref="H79:I79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G36:H36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M35:N35"/>
    <mergeCell ref="C39:D39"/>
    <mergeCell ref="C36:D36"/>
    <mergeCell ref="M36:N36"/>
    <mergeCell ref="C40:D40"/>
    <mergeCell ref="G38:H38"/>
    <mergeCell ref="I38:J38"/>
    <mergeCell ref="K38:L38"/>
    <mergeCell ref="M38:N38"/>
    <mergeCell ref="M39:N39"/>
    <mergeCell ref="E39:F39"/>
    <mergeCell ref="K40:L40"/>
    <mergeCell ref="M41:N41"/>
    <mergeCell ref="C37:D37"/>
    <mergeCell ref="E37:F37"/>
    <mergeCell ref="G37:H37"/>
    <mergeCell ref="I37:J37"/>
    <mergeCell ref="K37:L37"/>
    <mergeCell ref="H76:I76"/>
    <mergeCell ref="B77:C77"/>
    <mergeCell ref="B78:C78"/>
    <mergeCell ref="H75:I75"/>
    <mergeCell ref="E77:F77"/>
    <mergeCell ref="E76:F76"/>
    <mergeCell ref="H77:I77"/>
    <mergeCell ref="H78:I78"/>
    <mergeCell ref="K80:L80"/>
    <mergeCell ref="K81:L81"/>
    <mergeCell ref="B91:N91"/>
    <mergeCell ref="H82:I82"/>
    <mergeCell ref="B94:N94"/>
    <mergeCell ref="B95:N95"/>
    <mergeCell ref="B86:N86"/>
    <mergeCell ref="B80:C8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K75:L75"/>
    <mergeCell ref="K76:L76"/>
    <mergeCell ref="E80:F80"/>
    <mergeCell ref="H81:I81"/>
    <mergeCell ref="B87:N87"/>
    <mergeCell ref="B90:N90"/>
    <mergeCell ref="H80:I80"/>
    <mergeCell ref="E79:F79"/>
    <mergeCell ref="E75:F75"/>
    <mergeCell ref="B82:C82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J61:J66"/>
    <mergeCell ref="M58:N58"/>
    <mergeCell ref="M59:N59"/>
    <mergeCell ref="B22:B26"/>
    <mergeCell ref="K60:L60"/>
    <mergeCell ref="M60:N60"/>
    <mergeCell ref="B35:B41"/>
    <mergeCell ref="M40:N40"/>
    <mergeCell ref="K57:L57"/>
    <mergeCell ref="E40:F4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2018-05-20T04:27:48Z</dcterms:modified>
  <cp:category/>
  <cp:version/>
  <cp:contentType/>
  <cp:contentStatus/>
</cp:coreProperties>
</file>