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305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<sst xmlns="http://schemas.openxmlformats.org/spreadsheetml/2006/main" count="233" uniqueCount="219">
  <si>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</si>
  <si>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</si>
  <si>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</si>
  <si>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</si>
  <si>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</si>
  <si>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</si>
  <si>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</si>
  <si>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</si>
  <si>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</si>
  <si>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</si>
  <si>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</si>
  <si>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</si>
  <si>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</si>
  <si>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</si>
  <si>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</si>
  <si>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</si>
  <si>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</si>
  <si>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</si>
  <si>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</si>
  <si>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</si>
  <si>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</si>
  <si>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</si>
  <si>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</si>
  <si>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</si>
  <si>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</si>
  <si>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</si>
  <si>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</si>
  <si>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</si>
  <si>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</si>
  <si>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</si>
  <si>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</si>
  <si>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</si>
  <si>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</si>
  <si>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</si>
  <si>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</si>
  <si>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</si>
  <si>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</si>
  <si>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</si>
  <si>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</si>
  <si>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</si>
  <si>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</si>
  <si>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</si>
  <si>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</si>
  <si>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</si>
  <si>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</si>
  <si>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</si>
  <si>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</si>
  <si>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</si>
  <si>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</si>
  <si>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</si>
  <si>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</si>
  <si>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</si>
  <si>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</si>
  <si>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</si>
  <si>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</si>
  <si>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</si>
  <si>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</si>
  <si>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</si>
  <si>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</si>
  <si>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</si>
  <si>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</si>
  <si>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</si>
  <si>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</si>
  <si>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</si>
  <si>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</si>
  <si>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</si>
  <si>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</si>
  <si>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</si>
  <si>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</si>
  <si>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</si>
  <si>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</si>
  <si>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</si>
  <si>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</si>
  <si>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</si>
  <si>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</si>
  <si>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</si>
  <si>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</si>
  <si>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</si>
  <si>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</si>
  <si>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</si>
  <si>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</si>
  <si>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</si>
  <si>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</si>
  <si>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</si>
  <si>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</si>
  <si>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</si>
  <si>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</si>
  <si>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</si>
  <si>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</si>
  <si>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</si>
  <si>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</si>
  <si>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</si>
  <si>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</si>
  <si>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</si>
  <si>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</si>
  <si>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</si>
  <si>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</si>
  <si>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</si>
  <si>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</si>
  <si>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</si>
  <si>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</si>
  <si>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</si>
  <si>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</si>
  <si>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</si>
  <si>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</si>
  <si>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</si>
  <si>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</si>
  <si>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</si>
  <si>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B</t>
  </si>
  <si>
    <t>V</t>
  </si>
  <si>
    <t>I</t>
  </si>
  <si>
    <t>R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</si>
  <si>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</si>
  <si>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</si>
  <si>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</si>
  <si>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</si>
  <si>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</si>
  <si>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</si>
  <si>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</si>
  <si>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</si>
  <si>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</si>
  <si>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</si>
  <si>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</si>
  <si>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</si>
  <si>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</si>
  <si>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</si>
  <si>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</si>
  <si>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</si>
  <si>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</si>
  <si>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</si>
  <si>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</si>
  <si>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</si>
  <si>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</si>
  <si>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</si>
  <si>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</si>
  <si>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</si>
  <si>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</si>
  <si>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</si>
  <si>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</si>
  <si>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</si>
  <si>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</si>
  <si>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</si>
  <si>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</si>
  <si>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</si>
  <si>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</si>
  <si>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</si>
  <si>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</si>
  <si>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</si>
  <si>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</si>
  <si>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</si>
  <si>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</si>
  <si>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</si>
  <si>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</si>
  <si>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</si>
  <si>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</si>
  <si>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</si>
  <si>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</si>
  <si>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</si>
  <si>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</si>
  <si>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</si>
  <si>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</si>
  <si>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</si>
  <si>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</si>
  <si>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</si>
  <si>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</si>
  <si>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</si>
  <si>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</si>
  <si>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</si>
  <si>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</si>
  <si>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</si>
  <si>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</si>
  <si>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</si>
  <si>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</si>
  <si>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</si>
  <si>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</si>
  <si>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</si>
  <si>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</si>
  <si>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</si>
  <si>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</si>
  <si>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</si>
  <si>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ICSci</t>
  </si>
  <si>
    <t>ICGui</t>
  </si>
  <si>
    <t>돔 습도
(RH %)</t>
  </si>
  <si>
    <t>PC-TCS
Disabled</t>
  </si>
  <si>
    <t>HE 냉각수
유량(GPM)</t>
  </si>
  <si>
    <t>Dry air flow(SCFH)</t>
  </si>
  <si>
    <t>SA</t>
  </si>
  <si>
    <t>SW</t>
  </si>
  <si>
    <t>OBS</t>
  </si>
  <si>
    <t>ALL</t>
  </si>
  <si>
    <t>/ / / / /</t>
  </si>
  <si>
    <t>SITE SEEING: 0.00 / 0.00 / 0.00</t>
  </si>
  <si>
    <t>OSU_ICIMACS_v7.2</t>
  </si>
  <si>
    <t>KX2016-03-23:1381</t>
  </si>
  <si>
    <t>OSU_ICIMACS_v7.3</t>
  </si>
  <si>
    <t>KS2016-01-13:1370</t>
  </si>
  <si>
    <t>KG2016-06-02:1470</t>
  </si>
  <si>
    <t>월령으로 인한 방풍막 해제</t>
  </si>
  <si>
    <t>망원경 UPS BYPASS MODE로 사용중</t>
  </si>
  <si>
    <t>김부진</t>
  </si>
  <si>
    <t>BLG Last Number 694</t>
  </si>
  <si>
    <t>ENG-SN</t>
  </si>
  <si>
    <t>20s/27k 30s/26k 42s/25k</t>
  </si>
  <si>
    <t>33s/26k 60s/25k</t>
  </si>
  <si>
    <t>T_006524</t>
  </si>
  <si>
    <t>SW</t>
  </si>
  <si>
    <t>3월 20일 SN관측중 노출후 Readout에 셔터가 닫히지 않는현상 총 8회발생(주간회의시 촬영한 동영상 전달)</t>
  </si>
  <si>
    <t>B_006544:3</t>
  </si>
  <si>
    <t>B_006556:3</t>
  </si>
  <si>
    <t>I_006564</t>
  </si>
  <si>
    <t>S_006579:M</t>
  </si>
  <si>
    <t>E_006614</t>
  </si>
  <si>
    <t>E_006616</t>
  </si>
  <si>
    <t xml:space="preserve"> E_006614  E_006616 filter shutter(SN N3056-2 EL:80.1 AZ :-107.9) 불량발생한 영상</t>
  </si>
  <si>
    <t>3월 21일 SN관측중 노출후 Readout에 셔터가 닫히지 않는현상 총 2회발생</t>
  </si>
  <si>
    <t>SW</t>
  </si>
  <si>
    <t>ALL</t>
  </si>
  <si>
    <t xml:space="preserve">[21:42] 고습으로 관측 중단후 대기   </t>
  </si>
  <si>
    <t xml:space="preserve">[05:47] Shutter 불량관련 ENG하고 최종 마무리함. </t>
  </si>
</sst>
</file>

<file path=xl/styles.xml><?xml version="1.0" encoding="utf-8"?>
<styleSheet xmlns="http://schemas.openxmlformats.org/spreadsheetml/2006/main">
  <numFmts count="3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</numFmts>
  <fonts count="112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sz val="7.5"/>
      <name val="Arial"/>
      <family val="2"/>
    </font>
    <font>
      <sz val="8"/>
      <name val="Apple SD 산돌고딕 Neo 일반체"/>
      <family val="3"/>
    </font>
    <font>
      <sz val="9"/>
      <name val="굴림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9"/>
      <color indexed="10"/>
      <name val="Apple SD 산돌고딕 Neo 일반체"/>
      <family val="3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9"/>
      <color indexed="10"/>
      <name val="굴림"/>
      <family val="3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9"/>
      <color rgb="FFFF0000"/>
      <name val="Apple SD 산돌고딕 Neo 일반체"/>
      <family val="3"/>
    </font>
    <font>
      <sz val="8"/>
      <color theme="1"/>
      <name val="Arial"/>
      <family val="2"/>
    </font>
    <font>
      <sz val="8"/>
      <color rgb="FFFF0000"/>
      <name val="Arial"/>
      <family val="2"/>
    </font>
    <font>
      <sz val="9"/>
      <color rgb="FFFF0000"/>
      <name val="굴림"/>
      <family val="3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/>
      <right/>
      <top style="thin"/>
      <bottom style="thin"/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/>
      <top style="thin"/>
      <bottom style="thin">
        <color theme="0" tint="-0.2499399930238723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/>
      <right style="thin">
        <color theme="1"/>
      </right>
      <top style="thin"/>
      <bottom style="thin"/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1" fillId="0" borderId="0">
      <alignment/>
      <protection/>
    </xf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26" borderId="1" applyNumberFormat="0" applyAlignment="0" applyProtection="0"/>
    <xf numFmtId="0" fontId="7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74" fillId="29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7" fillId="0" borderId="4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5" applyNumberFormat="0" applyFill="0" applyAlignment="0" applyProtection="0"/>
    <xf numFmtId="0" fontId="80" fillId="31" borderId="1" applyNumberFormat="0" applyAlignment="0" applyProtection="0"/>
    <xf numFmtId="0" fontId="81" fillId="0" borderId="0" applyNumberFormat="0" applyFill="0" applyBorder="0" applyAlignment="0" applyProtection="0"/>
    <xf numFmtId="0" fontId="82" fillId="0" borderId="6" applyNumberFormat="0" applyFill="0" applyAlignment="0" applyProtection="0"/>
    <xf numFmtId="0" fontId="83" fillId="0" borderId="7" applyNumberFormat="0" applyFill="0" applyAlignment="0" applyProtection="0"/>
    <xf numFmtId="0" fontId="84" fillId="0" borderId="8" applyNumberFormat="0" applyFill="0" applyAlignment="0" applyProtection="0"/>
    <xf numFmtId="0" fontId="84" fillId="0" borderId="0" applyNumberFormat="0" applyFill="0" applyBorder="0" applyAlignment="0" applyProtection="0"/>
    <xf numFmtId="0" fontId="85" fillId="32" borderId="0" applyNumberFormat="0" applyBorder="0" applyAlignment="0" applyProtection="0"/>
    <xf numFmtId="0" fontId="8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7" fillId="0" borderId="0" applyNumberFormat="0" applyFill="0" applyBorder="0" applyAlignment="0" applyProtection="0"/>
  </cellStyleXfs>
  <cellXfs count="265">
    <xf numFmtId="0" fontId="0" fillId="0" borderId="0" xfId="0" applyFont="1" applyAlignment="1">
      <alignment/>
    </xf>
    <xf numFmtId="0" fontId="88" fillId="0" borderId="0" xfId="0" applyFont="1" applyAlignment="1">
      <alignment horizontal="center" vertical="center"/>
    </xf>
    <xf numFmtId="0" fontId="88" fillId="0" borderId="0" xfId="0" applyFont="1" applyAlignment="1">
      <alignment vertical="center"/>
    </xf>
    <xf numFmtId="0" fontId="88" fillId="0" borderId="0" xfId="0" applyFont="1" applyFill="1" applyAlignment="1">
      <alignment vertical="center"/>
    </xf>
    <xf numFmtId="1" fontId="88" fillId="0" borderId="0" xfId="0" applyNumberFormat="1" applyFont="1" applyAlignment="1">
      <alignment vertical="center"/>
    </xf>
    <xf numFmtId="0" fontId="88" fillId="0" borderId="0" xfId="0" applyFont="1" applyAlignment="1">
      <alignment/>
    </xf>
    <xf numFmtId="0" fontId="89" fillId="0" borderId="0" xfId="0" applyFont="1" applyAlignment="1">
      <alignment vertical="center"/>
    </xf>
    <xf numFmtId="0" fontId="90" fillId="0" borderId="0" xfId="0" applyFont="1" applyAlignment="1">
      <alignment vertical="center"/>
    </xf>
    <xf numFmtId="0" fontId="91" fillId="0" borderId="0" xfId="0" applyFont="1" applyAlignment="1">
      <alignment vertical="center"/>
    </xf>
    <xf numFmtId="0" fontId="90" fillId="0" borderId="0" xfId="0" applyFont="1" applyAlignment="1">
      <alignment horizontal="center" vertical="center"/>
    </xf>
    <xf numFmtId="0" fontId="92" fillId="0" borderId="0" xfId="0" applyFont="1" applyAlignment="1">
      <alignment vertical="center"/>
    </xf>
    <xf numFmtId="0" fontId="93" fillId="0" borderId="0" xfId="0" applyFont="1" applyAlignment="1">
      <alignment vertical="center"/>
    </xf>
    <xf numFmtId="0" fontId="93" fillId="0" borderId="0" xfId="0" applyFont="1" applyAlignment="1">
      <alignment horizontal="center" vertical="center"/>
    </xf>
    <xf numFmtId="0" fontId="94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93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93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/>
    </xf>
    <xf numFmtId="0" fontId="93" fillId="0" borderId="14" xfId="0" applyFont="1" applyBorder="1" applyAlignment="1">
      <alignment horizontal="center" vertical="center"/>
    </xf>
    <xf numFmtId="0" fontId="93" fillId="0" borderId="15" xfId="0" applyFont="1" applyBorder="1" applyAlignment="1">
      <alignment horizontal="center" vertical="center"/>
    </xf>
    <xf numFmtId="0" fontId="93" fillId="35" borderId="16" xfId="0" applyFont="1" applyFill="1" applyBorder="1" applyAlignment="1">
      <alignment horizontal="center" vertical="center"/>
    </xf>
    <xf numFmtId="183" fontId="93" fillId="35" borderId="17" xfId="0" applyNumberFormat="1" applyFont="1" applyFill="1" applyBorder="1" applyAlignment="1">
      <alignment horizontal="center" vertical="center"/>
    </xf>
    <xf numFmtId="184" fontId="93" fillId="35" borderId="18" xfId="0" applyNumberFormat="1" applyFont="1" applyFill="1" applyBorder="1" applyAlignment="1">
      <alignment horizontal="center" vertical="center"/>
    </xf>
    <xf numFmtId="184" fontId="93" fillId="35" borderId="19" xfId="0" applyNumberFormat="1" applyFont="1" applyFill="1" applyBorder="1" applyAlignment="1">
      <alignment horizontal="center" vertical="center"/>
    </xf>
    <xf numFmtId="184" fontId="93" fillId="35" borderId="10" xfId="0" applyNumberFormat="1" applyFont="1" applyFill="1" applyBorder="1" applyAlignment="1">
      <alignment horizontal="center" vertical="center"/>
    </xf>
    <xf numFmtId="1" fontId="93" fillId="35" borderId="10" xfId="0" applyNumberFormat="1" applyFont="1" applyFill="1" applyBorder="1" applyAlignment="1">
      <alignment horizontal="center" vertical="center"/>
    </xf>
    <xf numFmtId="0" fontId="94" fillId="0" borderId="11" xfId="0" applyFont="1" applyFill="1" applyBorder="1" applyAlignment="1">
      <alignment horizontal="center" vertical="center"/>
    </xf>
    <xf numFmtId="0" fontId="93" fillId="0" borderId="11" xfId="0" applyFont="1" applyFill="1" applyBorder="1" applyAlignment="1">
      <alignment horizontal="center" vertical="center"/>
    </xf>
    <xf numFmtId="1" fontId="93" fillId="35" borderId="17" xfId="0" applyNumberFormat="1" applyFont="1" applyFill="1" applyBorder="1" applyAlignment="1">
      <alignment horizontal="center" vertical="center"/>
    </xf>
    <xf numFmtId="20" fontId="93" fillId="0" borderId="0" xfId="0" applyNumberFormat="1" applyFont="1" applyAlignment="1">
      <alignment horizontal="center" vertical="center"/>
    </xf>
    <xf numFmtId="0" fontId="93" fillId="0" borderId="0" xfId="0" applyFont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20" fontId="93" fillId="0" borderId="0" xfId="0" applyNumberFormat="1" applyFont="1" applyFill="1" applyBorder="1" applyAlignment="1">
      <alignment horizontal="center" vertical="center"/>
    </xf>
    <xf numFmtId="0" fontId="93" fillId="0" borderId="0" xfId="0" applyFont="1" applyAlignment="1">
      <alignment/>
    </xf>
    <xf numFmtId="0" fontId="93" fillId="0" borderId="0" xfId="0" applyFont="1" applyAlignment="1">
      <alignment horizontal="center"/>
    </xf>
    <xf numFmtId="0" fontId="95" fillId="0" borderId="0" xfId="0" applyFont="1" applyAlignment="1">
      <alignment/>
    </xf>
    <xf numFmtId="0" fontId="96" fillId="0" borderId="0" xfId="0" applyFont="1" applyAlignment="1">
      <alignment vertical="center"/>
    </xf>
    <xf numFmtId="0" fontId="97" fillId="0" borderId="0" xfId="0" applyFont="1" applyAlignment="1">
      <alignment/>
    </xf>
    <xf numFmtId="0" fontId="8" fillId="33" borderId="12" xfId="0" applyFont="1" applyFill="1" applyBorder="1" applyAlignment="1">
      <alignment horizontal="center" vertical="center"/>
    </xf>
    <xf numFmtId="0" fontId="98" fillId="0" borderId="13" xfId="0" applyFont="1" applyBorder="1" applyAlignment="1">
      <alignment horizontal="center" vertical="center"/>
    </xf>
    <xf numFmtId="0" fontId="98" fillId="0" borderId="13" xfId="0" applyFont="1" applyBorder="1" applyAlignment="1">
      <alignment horizontal="center" vertical="center" wrapText="1"/>
    </xf>
    <xf numFmtId="0" fontId="98" fillId="0" borderId="0" xfId="0" applyFont="1" applyAlignment="1">
      <alignment horizontal="center" vertical="center"/>
    </xf>
    <xf numFmtId="0" fontId="99" fillId="0" borderId="11" xfId="0" applyFont="1" applyBorder="1" applyAlignment="1">
      <alignment horizontal="center" vertical="center"/>
    </xf>
    <xf numFmtId="0" fontId="99" fillId="0" borderId="15" xfId="0" applyFont="1" applyBorder="1" applyAlignment="1">
      <alignment horizontal="center" vertical="center"/>
    </xf>
    <xf numFmtId="0" fontId="99" fillId="36" borderId="10" xfId="0" applyFont="1" applyFill="1" applyBorder="1" applyAlignment="1">
      <alignment horizontal="center" vertical="center"/>
    </xf>
    <xf numFmtId="0" fontId="100" fillId="0" borderId="20" xfId="0" applyFont="1" applyBorder="1" applyAlignment="1">
      <alignment horizontal="center" vertical="center" wrapText="1"/>
    </xf>
    <xf numFmtId="0" fontId="100" fillId="0" borderId="21" xfId="0" applyFont="1" applyBorder="1" applyAlignment="1">
      <alignment horizontal="center" vertical="center"/>
    </xf>
    <xf numFmtId="0" fontId="100" fillId="0" borderId="20" xfId="0" applyFont="1" applyFill="1" applyBorder="1" applyAlignment="1">
      <alignment horizontal="center" vertical="center" wrapText="1"/>
    </xf>
    <xf numFmtId="0" fontId="100" fillId="0" borderId="21" xfId="0" applyFont="1" applyFill="1" applyBorder="1" applyAlignment="1">
      <alignment horizontal="center" vertical="center"/>
    </xf>
    <xf numFmtId="0" fontId="100" fillId="0" borderId="21" xfId="0" applyFont="1" applyFill="1" applyBorder="1" applyAlignment="1">
      <alignment horizontal="center" vertical="center" wrapText="1"/>
    </xf>
    <xf numFmtId="0" fontId="101" fillId="0" borderId="22" xfId="0" applyFont="1" applyBorder="1" applyAlignment="1">
      <alignment horizontal="center" vertical="center" wrapText="1"/>
    </xf>
    <xf numFmtId="189" fontId="9" fillId="34" borderId="23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93" fillId="0" borderId="24" xfId="0" applyFont="1" applyBorder="1" applyAlignment="1">
      <alignment horizontal="center" vertical="center"/>
    </xf>
    <xf numFmtId="0" fontId="93" fillId="0" borderId="25" xfId="0" applyFont="1" applyBorder="1" applyAlignment="1">
      <alignment horizontal="center" vertical="center"/>
    </xf>
    <xf numFmtId="20" fontId="93" fillId="0" borderId="25" xfId="0" applyNumberFormat="1" applyFont="1" applyBorder="1" applyAlignment="1">
      <alignment horizontal="center" vertical="center"/>
    </xf>
    <xf numFmtId="0" fontId="93" fillId="0" borderId="26" xfId="0" applyFont="1" applyBorder="1" applyAlignment="1">
      <alignment horizontal="center" vertical="center"/>
    </xf>
    <xf numFmtId="0" fontId="100" fillId="0" borderId="21" xfId="0" applyFont="1" applyBorder="1" applyAlignment="1">
      <alignment horizontal="center" vertical="center" wrapText="1"/>
    </xf>
    <xf numFmtId="0" fontId="100" fillId="0" borderId="27" xfId="0" applyFont="1" applyBorder="1" applyAlignment="1">
      <alignment horizontal="center" vertical="center" wrapText="1"/>
    </xf>
    <xf numFmtId="191" fontId="102" fillId="0" borderId="0" xfId="0" applyNumberFormat="1" applyFont="1" applyFill="1" applyBorder="1" applyAlignment="1">
      <alignment horizontal="center" vertical="center"/>
    </xf>
    <xf numFmtId="0" fontId="98" fillId="0" borderId="0" xfId="0" applyFont="1" applyFill="1" applyBorder="1" applyAlignment="1">
      <alignment horizontal="center" vertical="center"/>
    </xf>
    <xf numFmtId="0" fontId="100" fillId="0" borderId="27" xfId="0" applyFont="1" applyFill="1" applyBorder="1" applyAlignment="1">
      <alignment horizontal="center" vertical="center" wrapText="1"/>
    </xf>
    <xf numFmtId="0" fontId="103" fillId="0" borderId="28" xfId="0" applyFont="1" applyBorder="1" applyAlignment="1">
      <alignment horizontal="center" vertical="center"/>
    </xf>
    <xf numFmtId="0" fontId="101" fillId="0" borderId="12" xfId="0" applyFont="1" applyFill="1" applyBorder="1" applyAlignment="1">
      <alignment horizontal="center" vertical="center"/>
    </xf>
    <xf numFmtId="0" fontId="96" fillId="0" borderId="29" xfId="0" applyFont="1" applyFill="1" applyBorder="1" applyAlignment="1">
      <alignment vertical="center"/>
    </xf>
    <xf numFmtId="0" fontId="103" fillId="0" borderId="29" xfId="0" applyFont="1" applyFill="1" applyBorder="1" applyAlignment="1">
      <alignment horizontal="center" vertical="center"/>
    </xf>
    <xf numFmtId="0" fontId="101" fillId="0" borderId="12" xfId="0" applyFont="1" applyFill="1" applyBorder="1" applyAlignment="1">
      <alignment horizontal="center" vertical="center" wrapText="1"/>
    </xf>
    <xf numFmtId="0" fontId="101" fillId="0" borderId="12" xfId="0" applyFont="1" applyBorder="1" applyAlignment="1">
      <alignment horizontal="center" vertical="center"/>
    </xf>
    <xf numFmtId="0" fontId="95" fillId="0" borderId="29" xfId="0" applyFont="1" applyFill="1" applyBorder="1" applyAlignment="1">
      <alignment/>
    </xf>
    <xf numFmtId="0" fontId="96" fillId="0" borderId="30" xfId="0" applyFont="1" applyFill="1" applyBorder="1" applyAlignment="1">
      <alignment vertical="center"/>
    </xf>
    <xf numFmtId="0" fontId="102" fillId="0" borderId="11" xfId="0" applyFont="1" applyFill="1" applyBorder="1" applyAlignment="1">
      <alignment horizontal="center" vertical="center"/>
    </xf>
    <xf numFmtId="0" fontId="102" fillId="0" borderId="11" xfId="0" applyFont="1" applyFill="1" applyBorder="1" applyAlignment="1">
      <alignment horizontal="center" vertical="center" wrapText="1"/>
    </xf>
    <xf numFmtId="0" fontId="102" fillId="0" borderId="31" xfId="0" applyFont="1" applyFill="1" applyBorder="1" applyAlignment="1">
      <alignment horizontal="center" vertical="center"/>
    </xf>
    <xf numFmtId="0" fontId="102" fillId="0" borderId="31" xfId="0" applyFont="1" applyBorder="1" applyAlignment="1">
      <alignment horizontal="center" vertical="center" wrapText="1"/>
    </xf>
    <xf numFmtId="0" fontId="102" fillId="0" borderId="32" xfId="0" applyFont="1" applyBorder="1" applyAlignment="1">
      <alignment horizontal="center" vertical="center"/>
    </xf>
    <xf numFmtId="0" fontId="102" fillId="0" borderId="33" xfId="0" applyFont="1" applyFill="1" applyBorder="1" applyAlignment="1">
      <alignment horizontal="center" vertical="center"/>
    </xf>
    <xf numFmtId="0" fontId="102" fillId="0" borderId="23" xfId="0" applyFont="1" applyFill="1" applyBorder="1" applyAlignment="1">
      <alignment horizontal="center" vertical="center" wrapText="1"/>
    </xf>
    <xf numFmtId="0" fontId="95" fillId="0" borderId="34" xfId="0" applyFont="1" applyBorder="1" applyAlignment="1">
      <alignment horizontal="center"/>
    </xf>
    <xf numFmtId="0" fontId="93" fillId="0" borderId="33" xfId="0" applyFont="1" applyBorder="1" applyAlignment="1">
      <alignment horizontal="center" vertical="center"/>
    </xf>
    <xf numFmtId="0" fontId="99" fillId="0" borderId="33" xfId="0" applyFont="1" applyBorder="1" applyAlignment="1">
      <alignment horizontal="center" vertical="center"/>
    </xf>
    <xf numFmtId="0" fontId="99" fillId="0" borderId="35" xfId="0" applyFont="1" applyBorder="1" applyAlignment="1">
      <alignment horizontal="center" vertical="center"/>
    </xf>
    <xf numFmtId="0" fontId="99" fillId="0" borderId="35" xfId="0" applyFont="1" applyFill="1" applyBorder="1" applyAlignment="1">
      <alignment horizontal="center" vertical="center"/>
    </xf>
    <xf numFmtId="187" fontId="104" fillId="37" borderId="10" xfId="0" applyNumberFormat="1" applyFont="1" applyFill="1" applyBorder="1" applyAlignment="1">
      <alignment horizontal="center" vertical="center"/>
    </xf>
    <xf numFmtId="0" fontId="104" fillId="37" borderId="10" xfId="0" applyFont="1" applyFill="1" applyBorder="1" applyAlignment="1">
      <alignment horizontal="center" vertical="center"/>
    </xf>
    <xf numFmtId="0" fontId="99" fillId="0" borderId="33" xfId="0" applyFont="1" applyFill="1" applyBorder="1" applyAlignment="1">
      <alignment horizontal="center" vertical="center"/>
    </xf>
    <xf numFmtId="49" fontId="93" fillId="0" borderId="36" xfId="0" applyNumberFormat="1" applyFont="1" applyFill="1" applyBorder="1" applyAlignment="1">
      <alignment horizontal="center" vertical="center"/>
    </xf>
    <xf numFmtId="49" fontId="93" fillId="0" borderId="37" xfId="0" applyNumberFormat="1" applyFont="1" applyFill="1" applyBorder="1" applyAlignment="1">
      <alignment horizontal="center" vertical="center"/>
    </xf>
    <xf numFmtId="49" fontId="93" fillId="0" borderId="38" xfId="0" applyNumberFormat="1" applyFont="1" applyFill="1" applyBorder="1" applyAlignment="1">
      <alignment horizontal="center" vertical="center"/>
    </xf>
    <xf numFmtId="0" fontId="93" fillId="35" borderId="39" xfId="0" applyFont="1" applyFill="1" applyBorder="1" applyAlignment="1">
      <alignment horizontal="center" vertical="center"/>
    </xf>
    <xf numFmtId="183" fontId="93" fillId="35" borderId="40" xfId="0" applyNumberFormat="1" applyFont="1" applyFill="1" applyBorder="1" applyAlignment="1">
      <alignment horizontal="center" vertical="center"/>
    </xf>
    <xf numFmtId="183" fontId="93" fillId="35" borderId="41" xfId="0" applyNumberFormat="1" applyFont="1" applyFill="1" applyBorder="1" applyAlignment="1">
      <alignment horizontal="center" vertical="center"/>
    </xf>
    <xf numFmtId="183" fontId="93" fillId="35" borderId="42" xfId="0" applyNumberFormat="1" applyFont="1" applyFill="1" applyBorder="1" applyAlignment="1">
      <alignment horizontal="center" vertical="center"/>
    </xf>
    <xf numFmtId="183" fontId="93" fillId="0" borderId="43" xfId="0" applyNumberFormat="1" applyFont="1" applyFill="1" applyBorder="1" applyAlignment="1">
      <alignment horizontal="center" vertical="center"/>
    </xf>
    <xf numFmtId="0" fontId="93" fillId="0" borderId="44" xfId="0" applyFont="1" applyFill="1" applyBorder="1" applyAlignment="1">
      <alignment horizontal="center" vertical="center"/>
    </xf>
    <xf numFmtId="183" fontId="93" fillId="34" borderId="45" xfId="0" applyNumberFormat="1" applyFont="1" applyFill="1" applyBorder="1" applyAlignment="1">
      <alignment horizontal="center" vertical="center"/>
    </xf>
    <xf numFmtId="183" fontId="93" fillId="38" borderId="11" xfId="0" applyNumberFormat="1" applyFont="1" applyFill="1" applyBorder="1" applyAlignment="1">
      <alignment horizontal="center" vertical="center"/>
    </xf>
    <xf numFmtId="183" fontId="93" fillId="38" borderId="46" xfId="0" applyNumberFormat="1" applyFont="1" applyFill="1" applyBorder="1" applyAlignment="1">
      <alignment horizontal="center" vertical="center"/>
    </xf>
    <xf numFmtId="183" fontId="93" fillId="38" borderId="47" xfId="0" applyNumberFormat="1" applyFont="1" applyFill="1" applyBorder="1" applyAlignment="1">
      <alignment horizontal="center" vertical="center"/>
    </xf>
    <xf numFmtId="183" fontId="93" fillId="39" borderId="48" xfId="0" applyNumberFormat="1" applyFont="1" applyFill="1" applyBorder="1" applyAlignment="1">
      <alignment horizontal="center" vertical="center"/>
    </xf>
    <xf numFmtId="183" fontId="93" fillId="39" borderId="49" xfId="0" applyNumberFormat="1" applyFont="1" applyFill="1" applyBorder="1" applyAlignment="1">
      <alignment horizontal="center" vertical="center"/>
    </xf>
    <xf numFmtId="183" fontId="93" fillId="39" borderId="50" xfId="0" applyNumberFormat="1" applyFont="1" applyFill="1" applyBorder="1" applyAlignment="1">
      <alignment horizontal="center" vertical="center"/>
    </xf>
    <xf numFmtId="183" fontId="93" fillId="40" borderId="51" xfId="0" applyNumberFormat="1" applyFont="1" applyFill="1" applyBorder="1" applyAlignment="1">
      <alignment horizontal="center" vertical="center"/>
    </xf>
    <xf numFmtId="183" fontId="93" fillId="40" borderId="52" xfId="0" applyNumberFormat="1" applyFont="1" applyFill="1" applyBorder="1" applyAlignment="1">
      <alignment horizontal="center" vertical="center"/>
    </xf>
    <xf numFmtId="183" fontId="93" fillId="40" borderId="53" xfId="0" applyNumberFormat="1" applyFont="1" applyFill="1" applyBorder="1" applyAlignment="1">
      <alignment horizontal="center" vertical="center"/>
    </xf>
    <xf numFmtId="183" fontId="93" fillId="35" borderId="54" xfId="0" applyNumberFormat="1" applyFont="1" applyFill="1" applyBorder="1" applyAlignment="1">
      <alignment horizontal="center" vertical="center"/>
    </xf>
    <xf numFmtId="0" fontId="98" fillId="0" borderId="23" xfId="0" applyFont="1" applyFill="1" applyBorder="1" applyAlignment="1">
      <alignment vertical="center"/>
    </xf>
    <xf numFmtId="0" fontId="93" fillId="35" borderId="55" xfId="0" applyFont="1" applyFill="1" applyBorder="1" applyAlignment="1">
      <alignment horizontal="center" vertical="center"/>
    </xf>
    <xf numFmtId="1" fontId="93" fillId="0" borderId="56" xfId="0" applyNumberFormat="1" applyFont="1" applyFill="1" applyBorder="1" applyAlignment="1">
      <alignment horizontal="center" vertical="center"/>
    </xf>
    <xf numFmtId="1" fontId="93" fillId="35" borderId="16" xfId="0" applyNumberFormat="1" applyFont="1" applyFill="1" applyBorder="1" applyAlignment="1">
      <alignment horizontal="center" vertical="center"/>
    </xf>
    <xf numFmtId="1" fontId="93" fillId="35" borderId="18" xfId="0" applyNumberFormat="1" applyFont="1" applyFill="1" applyBorder="1" applyAlignment="1">
      <alignment horizontal="center" vertical="center"/>
    </xf>
    <xf numFmtId="187" fontId="93" fillId="37" borderId="57" xfId="0" applyNumberFormat="1" applyFont="1" applyFill="1" applyBorder="1" applyAlignment="1">
      <alignment horizontal="right" vertical="center"/>
    </xf>
    <xf numFmtId="0" fontId="102" fillId="0" borderId="0" xfId="0" applyFont="1" applyFill="1" applyBorder="1" applyAlignment="1">
      <alignment horizontal="center" vertical="center" wrapText="1"/>
    </xf>
    <xf numFmtId="0" fontId="95" fillId="0" borderId="0" xfId="0" applyFont="1" applyBorder="1" applyAlignment="1">
      <alignment/>
    </xf>
    <xf numFmtId="193" fontId="105" fillId="34" borderId="58" xfId="0" applyNumberFormat="1" applyFont="1" applyFill="1" applyBorder="1" applyAlignment="1">
      <alignment horizontal="center" vertical="center"/>
    </xf>
    <xf numFmtId="193" fontId="105" fillId="34" borderId="15" xfId="0" applyNumberFormat="1" applyFont="1" applyFill="1" applyBorder="1" applyAlignment="1">
      <alignment horizontal="center" vertical="center"/>
    </xf>
    <xf numFmtId="193" fontId="105" fillId="34" borderId="59" xfId="0" applyNumberFormat="1" applyFont="1" applyFill="1" applyBorder="1" applyAlignment="1">
      <alignment horizontal="center" vertical="center"/>
    </xf>
    <xf numFmtId="193" fontId="105" fillId="34" borderId="60" xfId="0" applyNumberFormat="1" applyFont="1" applyFill="1" applyBorder="1" applyAlignment="1">
      <alignment horizontal="center" vertical="center"/>
    </xf>
    <xf numFmtId="193" fontId="105" fillId="34" borderId="61" xfId="0" applyNumberFormat="1" applyFont="1" applyFill="1" applyBorder="1" applyAlignment="1">
      <alignment horizontal="center" vertical="center"/>
    </xf>
    <xf numFmtId="193" fontId="105" fillId="34" borderId="62" xfId="0" applyNumberFormat="1" applyFont="1" applyFill="1" applyBorder="1" applyAlignment="1">
      <alignment horizontal="center" vertical="center"/>
    </xf>
    <xf numFmtId="193" fontId="105" fillId="34" borderId="63" xfId="0" applyNumberFormat="1" applyFont="1" applyFill="1" applyBorder="1" applyAlignment="1">
      <alignment horizontal="center" vertical="center"/>
    </xf>
    <xf numFmtId="193" fontId="105" fillId="34" borderId="64" xfId="0" applyNumberFormat="1" applyFont="1" applyFill="1" applyBorder="1" applyAlignment="1">
      <alignment horizontal="center" vertical="center"/>
    </xf>
    <xf numFmtId="193" fontId="105" fillId="34" borderId="65" xfId="0" applyNumberFormat="1" applyFont="1" applyFill="1" applyBorder="1" applyAlignment="1">
      <alignment horizontal="center" vertical="center"/>
    </xf>
    <xf numFmtId="193" fontId="105" fillId="34" borderId="63" xfId="0" applyNumberFormat="1" applyFont="1" applyFill="1" applyBorder="1" applyAlignment="1">
      <alignment horizontal="center" vertical="center" wrapText="1"/>
    </xf>
    <xf numFmtId="193" fontId="105" fillId="34" borderId="64" xfId="0" applyNumberFormat="1" applyFont="1" applyFill="1" applyBorder="1" applyAlignment="1" quotePrefix="1">
      <alignment horizontal="center" vertical="center"/>
    </xf>
    <xf numFmtId="193" fontId="105" fillId="34" borderId="66" xfId="0" applyNumberFormat="1" applyFont="1" applyFill="1" applyBorder="1" applyAlignment="1">
      <alignment horizontal="center" vertical="center"/>
    </xf>
    <xf numFmtId="193" fontId="105" fillId="34" borderId="67" xfId="0" applyNumberFormat="1" applyFont="1" applyFill="1" applyBorder="1" applyAlignment="1">
      <alignment horizontal="center" vertical="center"/>
    </xf>
    <xf numFmtId="193" fontId="105" fillId="34" borderId="68" xfId="0" applyNumberFormat="1" applyFont="1" applyFill="1" applyBorder="1" applyAlignment="1">
      <alignment horizontal="center" vertical="center"/>
    </xf>
    <xf numFmtId="0" fontId="106" fillId="34" borderId="11" xfId="0" applyFont="1" applyFill="1" applyBorder="1" applyAlignment="1">
      <alignment horizontal="center" vertical="center" wrapText="1"/>
    </xf>
    <xf numFmtId="183" fontId="6" fillId="34" borderId="15" xfId="0" applyNumberFormat="1" applyFont="1" applyFill="1" applyBorder="1" applyAlignment="1">
      <alignment horizontal="center" vertical="center"/>
    </xf>
    <xf numFmtId="0" fontId="26" fillId="34" borderId="11" xfId="0" applyFont="1" applyFill="1" applyBorder="1" applyAlignment="1">
      <alignment horizontal="center" vertical="center" wrapText="1"/>
    </xf>
    <xf numFmtId="1" fontId="107" fillId="0" borderId="15" xfId="0" applyNumberFormat="1" applyFont="1" applyFill="1" applyBorder="1" applyAlignment="1">
      <alignment horizontal="center" vertical="center"/>
    </xf>
    <xf numFmtId="183" fontId="6" fillId="38" borderId="69" xfId="0" applyNumberFormat="1" applyFont="1" applyFill="1" applyBorder="1" applyAlignment="1">
      <alignment horizontal="center" vertical="center"/>
    </xf>
    <xf numFmtId="183" fontId="6" fillId="38" borderId="11" xfId="0" applyNumberFormat="1" applyFont="1" applyFill="1" applyBorder="1" applyAlignment="1">
      <alignment horizontal="center" vertical="center"/>
    </xf>
    <xf numFmtId="183" fontId="107" fillId="34" borderId="15" xfId="0" applyNumberFormat="1" applyFont="1" applyFill="1" applyBorder="1" applyAlignment="1">
      <alignment horizontal="center" vertical="center"/>
    </xf>
    <xf numFmtId="183" fontId="107" fillId="34" borderId="70" xfId="0" applyNumberFormat="1" applyFont="1" applyFill="1" applyBorder="1" applyAlignment="1">
      <alignment horizontal="center" vertical="center"/>
    </xf>
    <xf numFmtId="183" fontId="107" fillId="34" borderId="11" xfId="0" applyNumberFormat="1" applyFont="1" applyFill="1" applyBorder="1" applyAlignment="1">
      <alignment horizontal="center" vertical="center"/>
    </xf>
    <xf numFmtId="1" fontId="107" fillId="34" borderId="15" xfId="0" applyNumberFormat="1" applyFont="1" applyFill="1" applyBorder="1" applyAlignment="1">
      <alignment horizontal="center" vertical="center"/>
    </xf>
    <xf numFmtId="1" fontId="107" fillId="34" borderId="11" xfId="0" applyNumberFormat="1" applyFont="1" applyFill="1" applyBorder="1" applyAlignment="1">
      <alignment horizontal="center" vertical="center"/>
    </xf>
    <xf numFmtId="1" fontId="107" fillId="0" borderId="35" xfId="0" applyNumberFormat="1" applyFont="1" applyFill="1" applyBorder="1" applyAlignment="1">
      <alignment horizontal="center" vertical="center"/>
    </xf>
    <xf numFmtId="185" fontId="9" fillId="34" borderId="11" xfId="0" applyNumberFormat="1" applyFont="1" applyFill="1" applyBorder="1" applyAlignment="1">
      <alignment horizontal="center" vertical="center"/>
    </xf>
    <xf numFmtId="11" fontId="9" fillId="34" borderId="11" xfId="0" applyNumberFormat="1" applyFont="1" applyFill="1" applyBorder="1" applyAlignment="1">
      <alignment horizontal="center" vertical="center"/>
    </xf>
    <xf numFmtId="193" fontId="9" fillId="34" borderId="23" xfId="0" applyNumberFormat="1" applyFont="1" applyFill="1" applyBorder="1" applyAlignment="1">
      <alignment horizontal="center" vertical="center"/>
    </xf>
    <xf numFmtId="193" fontId="9" fillId="34" borderId="11" xfId="0" applyNumberFormat="1" applyFont="1" applyFill="1" applyBorder="1" applyAlignment="1">
      <alignment horizontal="center" vertical="center"/>
    </xf>
    <xf numFmtId="189" fontId="9" fillId="34" borderId="11" xfId="0" applyNumberFormat="1" applyFont="1" applyFill="1" applyBorder="1" applyAlignment="1">
      <alignment horizontal="center" vertical="center"/>
    </xf>
    <xf numFmtId="190" fontId="9" fillId="34" borderId="11" xfId="0" applyNumberFormat="1" applyFont="1" applyFill="1" applyBorder="1" applyAlignment="1">
      <alignment horizontal="center" vertical="center"/>
    </xf>
    <xf numFmtId="183" fontId="6" fillId="34" borderId="11" xfId="0" applyNumberFormat="1" applyFont="1" applyFill="1" applyBorder="1" applyAlignment="1">
      <alignment horizontal="center" vertical="center"/>
    </xf>
    <xf numFmtId="1" fontId="6" fillId="34" borderId="15" xfId="0" applyNumberFormat="1" applyFont="1" applyFill="1" applyBorder="1" applyAlignment="1">
      <alignment horizontal="center" vertical="center"/>
    </xf>
    <xf numFmtId="1" fontId="6" fillId="34" borderId="11" xfId="0" applyNumberFormat="1" applyFont="1" applyFill="1" applyBorder="1" applyAlignment="1">
      <alignment horizontal="center" vertical="center"/>
    </xf>
    <xf numFmtId="0" fontId="6" fillId="34" borderId="11" xfId="0" applyNumberFormat="1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71" xfId="0" applyNumberFormat="1" applyFont="1" applyFill="1" applyBorder="1" applyAlignment="1">
      <alignment horizontal="center" vertical="center"/>
    </xf>
    <xf numFmtId="20" fontId="6" fillId="34" borderId="71" xfId="0" applyNumberFormat="1" applyFont="1" applyFill="1" applyBorder="1" applyAlignment="1">
      <alignment horizontal="center" vertical="center"/>
    </xf>
    <xf numFmtId="20" fontId="6" fillId="34" borderId="11" xfId="0" applyNumberFormat="1" applyFont="1" applyFill="1" applyBorder="1" applyAlignment="1">
      <alignment horizontal="center" vertical="center"/>
    </xf>
    <xf numFmtId="184" fontId="6" fillId="34" borderId="11" xfId="0" applyNumberFormat="1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184" fontId="6" fillId="34" borderId="13" xfId="0" applyNumberFormat="1" applyFont="1" applyFill="1" applyBorder="1" applyAlignment="1">
      <alignment horizontal="center" vertical="center"/>
    </xf>
    <xf numFmtId="1" fontId="6" fillId="36" borderId="12" xfId="0" applyNumberFormat="1" applyFont="1" applyFill="1" applyBorder="1" applyAlignment="1">
      <alignment horizontal="center" vertical="center"/>
    </xf>
    <xf numFmtId="193" fontId="9" fillId="34" borderId="33" xfId="0" applyNumberFormat="1" applyFont="1" applyFill="1" applyBorder="1" applyAlignment="1">
      <alignment horizontal="center" vertical="center"/>
    </xf>
    <xf numFmtId="0" fontId="6" fillId="34" borderId="72" xfId="0" applyFont="1" applyFill="1" applyBorder="1" applyAlignment="1">
      <alignment horizontal="center" vertical="center"/>
    </xf>
    <xf numFmtId="0" fontId="6" fillId="34" borderId="73" xfId="0" applyFont="1" applyFill="1" applyBorder="1" applyAlignment="1">
      <alignment horizontal="center" vertical="center"/>
    </xf>
    <xf numFmtId="0" fontId="6" fillId="34" borderId="71" xfId="0" applyFont="1" applyFill="1" applyBorder="1" applyAlignment="1">
      <alignment horizontal="center" vertical="center"/>
    </xf>
    <xf numFmtId="183" fontId="6" fillId="34" borderId="74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185" fontId="9" fillId="34" borderId="33" xfId="0" applyNumberFormat="1" applyFont="1" applyFill="1" applyBorder="1" applyAlignment="1">
      <alignment horizontal="center" vertical="center"/>
    </xf>
    <xf numFmtId="185" fontId="9" fillId="34" borderId="75" xfId="0" applyNumberFormat="1" applyFont="1" applyFill="1" applyBorder="1" applyAlignment="1">
      <alignment horizontal="center" vertical="center"/>
    </xf>
    <xf numFmtId="0" fontId="6" fillId="41" borderId="76" xfId="33" applyNumberFormat="1" applyFont="1" applyFill="1" applyBorder="1" applyAlignment="1">
      <alignment horizontal="left" vertical="center"/>
      <protection/>
    </xf>
    <xf numFmtId="0" fontId="6" fillId="41" borderId="0" xfId="33" applyNumberFormat="1" applyFont="1" applyFill="1" applyBorder="1" applyAlignment="1">
      <alignment horizontal="left" vertical="center"/>
      <protection/>
    </xf>
    <xf numFmtId="0" fontId="6" fillId="41" borderId="77" xfId="33" applyNumberFormat="1" applyFont="1" applyFill="1" applyBorder="1" applyAlignment="1">
      <alignment horizontal="left" vertical="center"/>
      <protection/>
    </xf>
    <xf numFmtId="0" fontId="103" fillId="0" borderId="78" xfId="0" applyNumberFormat="1" applyFont="1" applyBorder="1" applyAlignment="1">
      <alignment horizontal="left" vertical="center"/>
    </xf>
    <xf numFmtId="0" fontId="103" fillId="0" borderId="0" xfId="0" applyNumberFormat="1" applyFont="1" applyBorder="1" applyAlignment="1">
      <alignment horizontal="left" vertical="center"/>
    </xf>
    <xf numFmtId="0" fontId="103" fillId="0" borderId="79" xfId="0" applyNumberFormat="1" applyFont="1" applyBorder="1" applyAlignment="1">
      <alignment horizontal="left" vertical="center"/>
    </xf>
    <xf numFmtId="0" fontId="7" fillId="41" borderId="76" xfId="33" applyNumberFormat="1" applyFont="1" applyFill="1" applyBorder="1" applyAlignment="1">
      <alignment horizontal="left" vertical="center"/>
      <protection/>
    </xf>
    <xf numFmtId="0" fontId="7" fillId="41" borderId="0" xfId="33" applyNumberFormat="1" applyFont="1" applyFill="1" applyBorder="1" applyAlignment="1">
      <alignment horizontal="left" vertical="center"/>
      <protection/>
    </xf>
    <xf numFmtId="0" fontId="7" fillId="41" borderId="77" xfId="33" applyNumberFormat="1" applyFont="1" applyFill="1" applyBorder="1" applyAlignment="1">
      <alignment horizontal="left" vertical="center"/>
      <protection/>
    </xf>
    <xf numFmtId="0" fontId="102" fillId="0" borderId="64" xfId="0" applyFont="1" applyBorder="1" applyAlignment="1">
      <alignment horizontal="center" vertical="center" wrapText="1"/>
    </xf>
    <xf numFmtId="0" fontId="28" fillId="0" borderId="35" xfId="0" applyNumberFormat="1" applyFont="1" applyBorder="1" applyAlignment="1">
      <alignment horizontal="left" vertical="center"/>
    </xf>
    <xf numFmtId="0" fontId="28" fillId="0" borderId="80" xfId="0" applyNumberFormat="1" applyFont="1" applyBorder="1" applyAlignment="1">
      <alignment horizontal="left" vertical="center"/>
    </xf>
    <xf numFmtId="0" fontId="28" fillId="0" borderId="81" xfId="0" applyNumberFormat="1" applyFont="1" applyBorder="1" applyAlignment="1">
      <alignment horizontal="left" vertical="center"/>
    </xf>
    <xf numFmtId="0" fontId="28" fillId="0" borderId="78" xfId="0" applyNumberFormat="1" applyFont="1" applyBorder="1" applyAlignment="1">
      <alignment horizontal="left" vertical="center"/>
    </xf>
    <xf numFmtId="0" fontId="28" fillId="0" borderId="0" xfId="0" applyNumberFormat="1" applyFont="1" applyBorder="1" applyAlignment="1">
      <alignment horizontal="left" vertical="center"/>
    </xf>
    <xf numFmtId="0" fontId="28" fillId="0" borderId="79" xfId="0" applyNumberFormat="1" applyFont="1" applyBorder="1" applyAlignment="1">
      <alignment horizontal="left" vertical="center"/>
    </xf>
    <xf numFmtId="0" fontId="102" fillId="0" borderId="82" xfId="0" applyFont="1" applyBorder="1" applyAlignment="1">
      <alignment horizontal="center" vertical="center" wrapText="1"/>
    </xf>
    <xf numFmtId="0" fontId="102" fillId="0" borderId="65" xfId="0" applyFont="1" applyBorder="1" applyAlignment="1">
      <alignment horizontal="center" vertical="center" wrapText="1"/>
    </xf>
    <xf numFmtId="49" fontId="27" fillId="34" borderId="33" xfId="0" applyNumberFormat="1" applyFont="1" applyFill="1" applyBorder="1" applyAlignment="1">
      <alignment horizontal="center" vertical="center" wrapText="1"/>
    </xf>
    <xf numFmtId="49" fontId="27" fillId="34" borderId="14" xfId="0" applyNumberFormat="1" applyFont="1" applyFill="1" applyBorder="1" applyAlignment="1">
      <alignment horizontal="center" vertical="center" wrapText="1"/>
    </xf>
    <xf numFmtId="49" fontId="27" fillId="34" borderId="13" xfId="0" applyNumberFormat="1" applyFont="1" applyFill="1" applyBorder="1" applyAlignment="1">
      <alignment horizontal="center" vertical="center" wrapText="1"/>
    </xf>
    <xf numFmtId="0" fontId="102" fillId="0" borderId="63" xfId="0" applyFont="1" applyBorder="1" applyAlignment="1">
      <alignment horizontal="center" vertical="center" wrapText="1"/>
    </xf>
    <xf numFmtId="49" fontId="27" fillId="34" borderId="83" xfId="0" applyNumberFormat="1" applyFont="1" applyFill="1" applyBorder="1" applyAlignment="1">
      <alignment horizontal="center" vertical="center" wrapText="1"/>
    </xf>
    <xf numFmtId="0" fontId="94" fillId="0" borderId="0" xfId="0" applyFont="1" applyBorder="1" applyAlignment="1">
      <alignment horizontal="left" vertical="center"/>
    </xf>
    <xf numFmtId="0" fontId="108" fillId="42" borderId="33" xfId="0" applyNumberFormat="1" applyFont="1" applyFill="1" applyBorder="1" applyAlignment="1">
      <alignment vertical="center" wrapText="1"/>
    </xf>
    <xf numFmtId="0" fontId="108" fillId="42" borderId="13" xfId="0" applyNumberFormat="1" applyFont="1" applyFill="1" applyBorder="1" applyAlignment="1">
      <alignment vertical="center" wrapText="1"/>
    </xf>
    <xf numFmtId="20" fontId="93" fillId="0" borderId="84" xfId="0" applyNumberFormat="1" applyFont="1" applyBorder="1" applyAlignment="1">
      <alignment horizontal="center" vertical="center"/>
    </xf>
    <xf numFmtId="20" fontId="93" fillId="0" borderId="85" xfId="0" applyNumberFormat="1" applyFont="1" applyBorder="1" applyAlignment="1">
      <alignment horizontal="center" vertical="center"/>
    </xf>
    <xf numFmtId="20" fontId="93" fillId="0" borderId="86" xfId="0" applyNumberFormat="1" applyFont="1" applyBorder="1" applyAlignment="1">
      <alignment horizontal="center" vertical="center"/>
    </xf>
    <xf numFmtId="0" fontId="109" fillId="42" borderId="33" xfId="0" applyNumberFormat="1" applyFont="1" applyFill="1" applyBorder="1" applyAlignment="1">
      <alignment vertical="center" wrapText="1"/>
    </xf>
    <xf numFmtId="0" fontId="109" fillId="42" borderId="13" xfId="0" applyNumberFormat="1" applyFont="1" applyFill="1" applyBorder="1" applyAlignment="1">
      <alignment vertical="center" wrapText="1"/>
    </xf>
    <xf numFmtId="0" fontId="98" fillId="0" borderId="78" xfId="0" applyFont="1" applyFill="1" applyBorder="1" applyAlignment="1">
      <alignment horizontal="center" vertical="center" wrapText="1"/>
    </xf>
    <xf numFmtId="0" fontId="98" fillId="0" borderId="0" xfId="0" applyFont="1" applyFill="1" applyBorder="1" applyAlignment="1">
      <alignment horizontal="center" vertical="center" wrapText="1"/>
    </xf>
    <xf numFmtId="0" fontId="98" fillId="0" borderId="87" xfId="0" applyFont="1" applyFill="1" applyBorder="1" applyAlignment="1">
      <alignment horizontal="center" vertical="center" wrapText="1"/>
    </xf>
    <xf numFmtId="0" fontId="98" fillId="0" borderId="35" xfId="0" applyFont="1" applyFill="1" applyBorder="1" applyAlignment="1">
      <alignment horizontal="center" vertical="center" wrapText="1"/>
    </xf>
    <xf numFmtId="0" fontId="98" fillId="0" borderId="80" xfId="0" applyFont="1" applyFill="1" applyBorder="1" applyAlignment="1">
      <alignment horizontal="center" vertical="center" wrapText="1"/>
    </xf>
    <xf numFmtId="0" fontId="98" fillId="0" borderId="88" xfId="0" applyFont="1" applyFill="1" applyBorder="1" applyAlignment="1">
      <alignment horizontal="center" vertical="center" wrapText="1"/>
    </xf>
    <xf numFmtId="0" fontId="102" fillId="0" borderId="89" xfId="0" applyFont="1" applyBorder="1" applyAlignment="1">
      <alignment horizontal="center" vertical="center" wrapText="1"/>
    </xf>
    <xf numFmtId="14" fontId="103" fillId="0" borderId="90" xfId="0" applyNumberFormat="1" applyFont="1" applyBorder="1" applyAlignment="1">
      <alignment horizontal="left" vertical="center"/>
    </xf>
    <xf numFmtId="0" fontId="103" fillId="0" borderId="91" xfId="0" applyNumberFormat="1" applyFont="1" applyBorder="1" applyAlignment="1">
      <alignment horizontal="left" vertical="center"/>
    </xf>
    <xf numFmtId="0" fontId="103" fillId="0" borderId="92" xfId="0" applyNumberFormat="1" applyFont="1" applyBorder="1" applyAlignment="1">
      <alignment horizontal="left" vertical="center"/>
    </xf>
    <xf numFmtId="0" fontId="102" fillId="0" borderId="93" xfId="0" applyFont="1" applyBorder="1" applyAlignment="1">
      <alignment horizontal="center" vertical="center" wrapText="1"/>
    </xf>
    <xf numFmtId="0" fontId="98" fillId="6" borderId="33" xfId="0" applyFont="1" applyFill="1" applyBorder="1" applyAlignment="1">
      <alignment horizontal="center" vertical="center"/>
    </xf>
    <xf numFmtId="0" fontId="98" fillId="6" borderId="13" xfId="0" applyFont="1" applyFill="1" applyBorder="1" applyAlignment="1">
      <alignment horizontal="center" vertical="center"/>
    </xf>
    <xf numFmtId="0" fontId="98" fillId="6" borderId="94" xfId="0" applyFont="1" applyFill="1" applyBorder="1" applyAlignment="1">
      <alignment horizontal="center" vertical="center"/>
    </xf>
    <xf numFmtId="0" fontId="98" fillId="0" borderId="15" xfId="0" applyFont="1" applyFill="1" applyBorder="1" applyAlignment="1">
      <alignment horizontal="center" vertical="center"/>
    </xf>
    <xf numFmtId="0" fontId="98" fillId="0" borderId="95" xfId="0" applyFont="1" applyFill="1" applyBorder="1" applyAlignment="1">
      <alignment horizontal="center" vertical="center"/>
    </xf>
    <xf numFmtId="0" fontId="98" fillId="0" borderId="96" xfId="0" applyFont="1" applyFill="1" applyBorder="1" applyAlignment="1">
      <alignment horizontal="center" vertical="center"/>
    </xf>
    <xf numFmtId="0" fontId="94" fillId="0" borderId="97" xfId="0" applyFont="1" applyBorder="1" applyAlignment="1">
      <alignment horizontal="center" vertical="center"/>
    </xf>
    <xf numFmtId="0" fontId="94" fillId="0" borderId="98" xfId="0" applyFont="1" applyBorder="1" applyAlignment="1">
      <alignment horizontal="center" vertical="center"/>
    </xf>
    <xf numFmtId="0" fontId="94" fillId="0" borderId="99" xfId="0" applyFont="1" applyBorder="1" applyAlignment="1">
      <alignment horizontal="center" vertical="center"/>
    </xf>
    <xf numFmtId="0" fontId="98" fillId="0" borderId="100" xfId="0" applyFont="1" applyFill="1" applyBorder="1" applyAlignment="1">
      <alignment horizontal="center" vertical="center" wrapText="1"/>
    </xf>
    <xf numFmtId="0" fontId="98" fillId="0" borderId="29" xfId="0" applyFont="1" applyFill="1" applyBorder="1" applyAlignment="1">
      <alignment horizontal="center" vertical="center" wrapText="1"/>
    </xf>
    <xf numFmtId="0" fontId="98" fillId="0" borderId="30" xfId="0" applyFont="1" applyFill="1" applyBorder="1" applyAlignment="1">
      <alignment horizontal="center" vertical="center" wrapText="1"/>
    </xf>
    <xf numFmtId="0" fontId="101" fillId="0" borderId="90" xfId="0" applyFont="1" applyBorder="1" applyAlignment="1">
      <alignment horizontal="center" vertical="center"/>
    </xf>
    <xf numFmtId="0" fontId="101" fillId="0" borderId="91" xfId="0" applyFont="1" applyBorder="1" applyAlignment="1">
      <alignment horizontal="center" vertical="center"/>
    </xf>
    <xf numFmtId="0" fontId="101" fillId="0" borderId="92" xfId="0" applyFont="1" applyBorder="1" applyAlignment="1">
      <alignment horizontal="center" vertical="center"/>
    </xf>
    <xf numFmtId="0" fontId="101" fillId="0" borderId="101" xfId="0" applyFont="1" applyBorder="1" applyAlignment="1">
      <alignment horizontal="center" vertical="center"/>
    </xf>
    <xf numFmtId="0" fontId="101" fillId="0" borderId="102" xfId="0" applyFont="1" applyBorder="1" applyAlignment="1">
      <alignment horizontal="center" vertical="center"/>
    </xf>
    <xf numFmtId="0" fontId="94" fillId="0" borderId="15" xfId="0" applyFont="1" applyBorder="1" applyAlignment="1">
      <alignment horizontal="center" vertical="center" wrapText="1"/>
    </xf>
    <xf numFmtId="0" fontId="94" fillId="0" borderId="95" xfId="0" applyFont="1" applyBorder="1" applyAlignment="1">
      <alignment horizontal="center" vertical="center"/>
    </xf>
    <xf numFmtId="0" fontId="94" fillId="0" borderId="12" xfId="0" applyFont="1" applyBorder="1" applyAlignment="1">
      <alignment horizontal="center" vertical="center"/>
    </xf>
    <xf numFmtId="196" fontId="104" fillId="34" borderId="33" xfId="0" applyNumberFormat="1" applyFont="1" applyFill="1" applyBorder="1" applyAlignment="1">
      <alignment horizontal="center" vertical="center"/>
    </xf>
    <xf numFmtId="196" fontId="104" fillId="34" borderId="13" xfId="0" applyNumberFormat="1" applyFont="1" applyFill="1" applyBorder="1" applyAlignment="1">
      <alignment horizontal="center" vertical="center"/>
    </xf>
    <xf numFmtId="0" fontId="110" fillId="0" borderId="78" xfId="0" applyNumberFormat="1" applyFont="1" applyBorder="1" applyAlignment="1">
      <alignment horizontal="left" vertical="center"/>
    </xf>
    <xf numFmtId="0" fontId="110" fillId="0" borderId="0" xfId="0" applyNumberFormat="1" applyFont="1" applyBorder="1" applyAlignment="1">
      <alignment horizontal="left" vertical="center"/>
    </xf>
    <xf numFmtId="0" fontId="110" fillId="0" borderId="79" xfId="0" applyNumberFormat="1" applyFont="1" applyBorder="1" applyAlignment="1">
      <alignment horizontal="left" vertical="center"/>
    </xf>
    <xf numFmtId="0" fontId="93" fillId="41" borderId="103" xfId="33" applyNumberFormat="1" applyFont="1" applyFill="1" applyBorder="1" applyAlignment="1">
      <alignment horizontal="left" vertical="center"/>
      <protection/>
    </xf>
    <xf numFmtId="0" fontId="93" fillId="41" borderId="104" xfId="33" applyNumberFormat="1" applyFont="1" applyFill="1" applyBorder="1" applyAlignment="1">
      <alignment horizontal="left" vertical="center"/>
      <protection/>
    </xf>
    <xf numFmtId="0" fontId="93" fillId="41" borderId="105" xfId="33" applyNumberFormat="1" applyFont="1" applyFill="1" applyBorder="1" applyAlignment="1">
      <alignment horizontal="left" vertical="center"/>
      <protection/>
    </xf>
    <xf numFmtId="183" fontId="93" fillId="34" borderId="11" xfId="0" applyNumberFormat="1" applyFont="1" applyFill="1" applyBorder="1" applyAlignment="1">
      <alignment horizontal="center" vertical="center"/>
    </xf>
    <xf numFmtId="1" fontId="93" fillId="34" borderId="11" xfId="0" applyNumberFormat="1" applyFont="1" applyFill="1" applyBorder="1" applyAlignment="1">
      <alignment horizontal="center" vertical="center"/>
    </xf>
    <xf numFmtId="183" fontId="93" fillId="0" borderId="0" xfId="0" applyNumberFormat="1" applyFont="1" applyAlignment="1">
      <alignment horizontal="center" vertical="center"/>
    </xf>
    <xf numFmtId="1" fontId="93" fillId="34" borderId="15" xfId="0" applyNumberFormat="1" applyFont="1" applyFill="1" applyBorder="1" applyAlignment="1">
      <alignment horizontal="center" vertical="center"/>
    </xf>
    <xf numFmtId="0" fontId="107" fillId="41" borderId="76" xfId="33" applyNumberFormat="1" applyFont="1" applyFill="1" applyBorder="1" applyAlignment="1">
      <alignment horizontal="left" vertical="center"/>
      <protection/>
    </xf>
    <xf numFmtId="0" fontId="107" fillId="41" borderId="0" xfId="33" applyNumberFormat="1" applyFont="1" applyFill="1" applyBorder="1" applyAlignment="1">
      <alignment horizontal="left" vertical="center"/>
      <protection/>
    </xf>
    <xf numFmtId="0" fontId="107" fillId="41" borderId="77" xfId="33" applyNumberFormat="1" applyFont="1" applyFill="1" applyBorder="1" applyAlignment="1">
      <alignment horizontal="left" vertical="center"/>
      <protection/>
    </xf>
    <xf numFmtId="184" fontId="93" fillId="34" borderId="11" xfId="0" applyNumberFormat="1" applyFont="1" applyFill="1" applyBorder="1" applyAlignment="1">
      <alignment horizontal="center" vertical="center"/>
    </xf>
    <xf numFmtId="0" fontId="93" fillId="34" borderId="13" xfId="0" applyFont="1" applyFill="1" applyBorder="1" applyAlignment="1">
      <alignment horizontal="center" vertical="center"/>
    </xf>
    <xf numFmtId="1" fontId="93" fillId="36" borderId="11" xfId="0" applyNumberFormat="1" applyFont="1" applyFill="1" applyBorder="1" applyAlignment="1">
      <alignment horizontal="center" vertical="center"/>
    </xf>
    <xf numFmtId="0" fontId="99" fillId="33" borderId="11" xfId="0" applyFont="1" applyFill="1" applyBorder="1" applyAlignment="1">
      <alignment horizontal="center" vertical="center"/>
    </xf>
    <xf numFmtId="0" fontId="93" fillId="6" borderId="11" xfId="0" applyFont="1" applyFill="1" applyBorder="1" applyAlignment="1">
      <alignment horizontal="center" vertical="center"/>
    </xf>
    <xf numFmtId="0" fontId="93" fillId="41" borderId="106" xfId="33" applyNumberFormat="1" applyFont="1" applyFill="1" applyBorder="1" applyAlignment="1">
      <alignment horizontal="left" vertical="center"/>
      <protection/>
    </xf>
    <xf numFmtId="0" fontId="93" fillId="41" borderId="107" xfId="33" applyNumberFormat="1" applyFont="1" applyFill="1" applyBorder="1" applyAlignment="1">
      <alignment horizontal="left" vertical="center"/>
      <protection/>
    </xf>
    <xf numFmtId="0" fontId="93" fillId="41" borderId="108" xfId="33" applyNumberFormat="1" applyFont="1" applyFill="1" applyBorder="1" applyAlignment="1">
      <alignment horizontal="left" vertical="center"/>
      <protection/>
    </xf>
    <xf numFmtId="183" fontId="93" fillId="34" borderId="15" xfId="0" applyNumberFormat="1" applyFont="1" applyFill="1" applyBorder="1" applyAlignment="1">
      <alignment horizontal="center" vertical="center"/>
    </xf>
    <xf numFmtId="184" fontId="93" fillId="34" borderId="15" xfId="0" applyNumberFormat="1" applyFont="1" applyFill="1" applyBorder="1" applyAlignment="1">
      <alignment horizontal="center" vertical="center"/>
    </xf>
    <xf numFmtId="1" fontId="93" fillId="36" borderId="15" xfId="0" applyNumberFormat="1" applyFont="1" applyFill="1" applyBorder="1" applyAlignment="1">
      <alignment horizontal="center" vertical="center"/>
    </xf>
    <xf numFmtId="185" fontId="98" fillId="34" borderId="33" xfId="0" applyNumberFormat="1" applyFont="1" applyFill="1" applyBorder="1" applyAlignment="1">
      <alignment horizontal="center" vertical="center"/>
    </xf>
    <xf numFmtId="193" fontId="98" fillId="34" borderId="75" xfId="0" applyNumberFormat="1" applyFont="1" applyFill="1" applyBorder="1" applyAlignment="1">
      <alignment horizontal="center" vertical="center"/>
    </xf>
    <xf numFmtId="185" fontId="98" fillId="34" borderId="11" xfId="0" applyNumberFormat="1" applyFont="1" applyFill="1" applyBorder="1" applyAlignment="1">
      <alignment horizontal="center" vertical="center"/>
    </xf>
    <xf numFmtId="193" fontId="98" fillId="34" borderId="11" xfId="0" applyNumberFormat="1" applyFont="1" applyFill="1" applyBorder="1" applyAlignment="1">
      <alignment horizontal="center" vertical="center"/>
    </xf>
    <xf numFmtId="189" fontId="98" fillId="34" borderId="11" xfId="0" applyNumberFormat="1" applyFont="1" applyFill="1" applyBorder="1" applyAlignment="1">
      <alignment horizontal="center" vertical="center"/>
    </xf>
    <xf numFmtId="11" fontId="98" fillId="34" borderId="11" xfId="0" applyNumberFormat="1" applyFont="1" applyFill="1" applyBorder="1" applyAlignment="1">
      <alignment horizontal="center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30" zoomScaleNormal="130" workbookViewId="0" topLeftCell="B54">
      <selection activeCell="F58" sqref="F58"/>
    </sheetView>
  </sheetViews>
  <sheetFormatPr defaultColWidth="10.875" defaultRowHeight="15.75"/>
  <cols>
    <col min="1" max="1" width="0.5" style="38" customWidth="1"/>
    <col min="2" max="7" width="5.875" style="39" customWidth="1"/>
    <col min="8" max="14" width="5.875" style="38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233">
        <v>43180</v>
      </c>
      <c r="D3" s="234"/>
      <c r="E3" s="12"/>
      <c r="F3" s="12"/>
      <c r="G3" s="12"/>
      <c r="H3" s="11"/>
      <c r="I3" s="11"/>
      <c r="J3" s="11"/>
      <c r="K3" s="88" t="s">
        <v>44</v>
      </c>
      <c r="L3" s="116">
        <f>(M31-(M32+M33))/M31*100</f>
        <v>42.831215970961885</v>
      </c>
      <c r="M3" s="89" t="s">
        <v>45</v>
      </c>
      <c r="N3" s="116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199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186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39</v>
      </c>
      <c r="M6" s="15" t="s">
        <v>34</v>
      </c>
      <c r="N6" s="16" t="s">
        <v>32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57" t="s">
        <v>0</v>
      </c>
      <c r="N7" s="58" t="s">
        <v>38</v>
      </c>
    </row>
    <row r="8" spans="1:14" s="1" customFormat="1" ht="13.5" customHeight="1" thickBot="1">
      <c r="A8" s="12"/>
      <c r="B8" s="17"/>
      <c r="C8" s="17" t="s">
        <v>27</v>
      </c>
      <c r="D8" s="17" t="s">
        <v>28</v>
      </c>
      <c r="E8" s="17" t="s">
        <v>29</v>
      </c>
      <c r="F8" s="17" t="s">
        <v>30</v>
      </c>
      <c r="G8" s="22" t="s">
        <v>47</v>
      </c>
      <c r="H8" s="17" t="s">
        <v>26</v>
      </c>
      <c r="I8" s="23" t="s">
        <v>31</v>
      </c>
      <c r="J8" s="49" t="s">
        <v>34</v>
      </c>
      <c r="K8" s="12"/>
      <c r="L8" s="21">
        <v>1</v>
      </c>
      <c r="M8" s="57" t="s">
        <v>1</v>
      </c>
      <c r="N8" s="58" t="s">
        <v>175</v>
      </c>
    </row>
    <row r="9" spans="1:14" s="2" customFormat="1" ht="13.5" customHeight="1">
      <c r="A9" s="11"/>
      <c r="B9" s="17" t="s">
        <v>8</v>
      </c>
      <c r="C9" s="151">
        <v>0.75</v>
      </c>
      <c r="D9" s="159">
        <v>1.65</v>
      </c>
      <c r="E9" s="159">
        <v>12.95</v>
      </c>
      <c r="F9" s="159">
        <v>68.14</v>
      </c>
      <c r="G9" s="160" t="s">
        <v>205</v>
      </c>
      <c r="H9" s="159">
        <v>44.59</v>
      </c>
      <c r="I9" s="161">
        <v>22</v>
      </c>
      <c r="J9" s="162">
        <v>0</v>
      </c>
      <c r="K9" s="11"/>
      <c r="L9" s="21">
        <v>2</v>
      </c>
      <c r="M9" s="57" t="s">
        <v>2</v>
      </c>
      <c r="N9" s="58" t="s">
        <v>176</v>
      </c>
    </row>
    <row r="10" spans="1:15" s="2" customFormat="1" ht="13.5" customHeight="1">
      <c r="A10" s="11"/>
      <c r="B10" s="17" t="s">
        <v>46</v>
      </c>
      <c r="C10" s="241">
        <v>0.9041666666666667</v>
      </c>
      <c r="D10" s="248"/>
      <c r="E10" s="248">
        <v>9.54</v>
      </c>
      <c r="F10" s="248">
        <v>89.26</v>
      </c>
      <c r="G10" s="249" t="s">
        <v>187</v>
      </c>
      <c r="H10" s="248">
        <v>45.68</v>
      </c>
      <c r="I10" s="11"/>
      <c r="J10" s="250">
        <v>4</v>
      </c>
      <c r="K10" s="11"/>
      <c r="L10" s="32">
        <v>4</v>
      </c>
      <c r="M10" s="251" t="s">
        <v>40</v>
      </c>
      <c r="N10" s="252" t="s">
        <v>112</v>
      </c>
      <c r="O10" s="3"/>
    </row>
    <row r="11" spans="1:15" s="2" customFormat="1" ht="13.5" customHeight="1" thickBot="1">
      <c r="A11" s="11"/>
      <c r="B11" s="24" t="s">
        <v>9</v>
      </c>
      <c r="C11" s="256">
        <v>0.15763888888888888</v>
      </c>
      <c r="D11" s="257"/>
      <c r="E11" s="257">
        <v>7.68</v>
      </c>
      <c r="F11" s="257">
        <v>99.99</v>
      </c>
      <c r="G11" s="249" t="s">
        <v>215</v>
      </c>
      <c r="H11" s="257">
        <v>36.64</v>
      </c>
      <c r="I11" s="11"/>
      <c r="J11" s="258">
        <v>8</v>
      </c>
      <c r="K11" s="11"/>
      <c r="L11" s="32">
        <v>8</v>
      </c>
      <c r="M11" s="251" t="s">
        <v>3</v>
      </c>
      <c r="N11" s="252"/>
      <c r="O11" s="3"/>
    </row>
    <row r="12" spans="1:15" s="2" customFormat="1" ht="13.5" customHeight="1" thickBot="1">
      <c r="A12" s="11"/>
      <c r="B12" s="25" t="s">
        <v>14</v>
      </c>
      <c r="C12" s="26">
        <f>(24-C9)+C11</f>
        <v>23.40763888888889</v>
      </c>
      <c r="D12" s="27">
        <f>AVERAGE(D9:D11)</f>
        <v>1.65</v>
      </c>
      <c r="E12" s="27">
        <f>AVERAGE(E9:E11)</f>
        <v>10.056666666666667</v>
      </c>
      <c r="F12" s="28">
        <f>AVERAGE(F9:F11)</f>
        <v>85.79666666666667</v>
      </c>
      <c r="G12" s="11"/>
      <c r="H12" s="29">
        <f>AVERAGE(H9:H11)</f>
        <v>42.303333333333335</v>
      </c>
      <c r="I12" s="11"/>
      <c r="J12" s="30">
        <f>AVERAGE(J9:J11)</f>
        <v>4</v>
      </c>
      <c r="K12" s="11"/>
      <c r="L12" s="18">
        <v>16</v>
      </c>
      <c r="M12" s="43" t="s">
        <v>33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12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31" t="s">
        <v>81</v>
      </c>
      <c r="D15" s="32" t="s">
        <v>84</v>
      </c>
      <c r="E15" s="32" t="s">
        <v>85</v>
      </c>
      <c r="F15" s="32" t="s">
        <v>86</v>
      </c>
      <c r="G15" s="32" t="s">
        <v>87</v>
      </c>
      <c r="H15" s="32" t="s">
        <v>88</v>
      </c>
      <c r="I15" s="32" t="s">
        <v>89</v>
      </c>
      <c r="J15" s="32" t="s">
        <v>90</v>
      </c>
      <c r="K15" s="32" t="s">
        <v>91</v>
      </c>
      <c r="L15" s="32" t="s">
        <v>92</v>
      </c>
      <c r="M15" s="32" t="s">
        <v>171</v>
      </c>
      <c r="N15" s="31" t="s">
        <v>83</v>
      </c>
    </row>
    <row r="16" spans="1:14" s="2" customFormat="1" ht="18.75" customHeight="1">
      <c r="A16" s="11"/>
      <c r="B16" s="47" t="s">
        <v>11</v>
      </c>
      <c r="C16" s="133" t="s">
        <v>188</v>
      </c>
      <c r="D16" s="133" t="s">
        <v>189</v>
      </c>
      <c r="E16" s="135" t="s">
        <v>201</v>
      </c>
      <c r="F16" s="135" t="s">
        <v>216</v>
      </c>
      <c r="G16" s="133"/>
      <c r="H16" s="133"/>
      <c r="I16" s="133"/>
      <c r="J16" s="133"/>
      <c r="K16" s="133"/>
      <c r="L16" s="133"/>
      <c r="M16" s="133"/>
      <c r="N16" s="133" t="s">
        <v>82</v>
      </c>
    </row>
    <row r="17" spans="1:14" s="2" customFormat="1" ht="13.5" customHeight="1">
      <c r="A17" s="11"/>
      <c r="B17" s="47" t="s">
        <v>25</v>
      </c>
      <c r="C17" s="151">
        <v>0.7048611111111112</v>
      </c>
      <c r="D17" s="151">
        <v>0.7069444444444444</v>
      </c>
      <c r="E17" s="241">
        <v>0.7402777777777777</v>
      </c>
      <c r="F17" s="241">
        <v>0.2347222222222222</v>
      </c>
      <c r="G17" s="141"/>
      <c r="H17" s="141"/>
      <c r="I17" s="141"/>
      <c r="J17" s="141"/>
      <c r="K17" s="141"/>
      <c r="L17" s="141"/>
      <c r="M17" s="141"/>
      <c r="N17" s="241">
        <v>0.23958333333333334</v>
      </c>
    </row>
    <row r="18" spans="1:14" s="2" customFormat="1" ht="13.5" customHeight="1">
      <c r="A18" s="11"/>
      <c r="B18" s="47" t="s">
        <v>12</v>
      </c>
      <c r="C18" s="152">
        <v>6515</v>
      </c>
      <c r="D18" s="153">
        <f>C18+1</f>
        <v>6516</v>
      </c>
      <c r="E18" s="242">
        <f>D19+1</f>
        <v>6526</v>
      </c>
      <c r="F18" s="242">
        <v>6627</v>
      </c>
      <c r="G18" s="143"/>
      <c r="H18" s="143"/>
      <c r="I18" s="143"/>
      <c r="J18" s="143"/>
      <c r="K18" s="143"/>
      <c r="L18" s="143"/>
      <c r="M18" s="143"/>
      <c r="N18" s="242">
        <v>6632</v>
      </c>
    </row>
    <row r="19" spans="1:14" s="2" customFormat="1" ht="13.5" customHeight="1" thickBot="1">
      <c r="A19" s="11"/>
      <c r="B19" s="48" t="s">
        <v>13</v>
      </c>
      <c r="C19" s="136"/>
      <c r="D19" s="152">
        <f>D18+9</f>
        <v>6525</v>
      </c>
      <c r="E19" s="244">
        <v>6625</v>
      </c>
      <c r="F19" s="244">
        <f>F18+4</f>
        <v>6631</v>
      </c>
      <c r="G19" s="142"/>
      <c r="H19" s="142"/>
      <c r="I19" s="142"/>
      <c r="J19" s="142"/>
      <c r="K19" s="142"/>
      <c r="L19" s="142"/>
      <c r="M19" s="142"/>
      <c r="N19" s="144"/>
    </row>
    <row r="20" spans="1:14" s="2" customFormat="1" ht="13.5" customHeight="1" thickBot="1">
      <c r="A20" s="11"/>
      <c r="B20" s="112" t="s">
        <v>172</v>
      </c>
      <c r="C20" s="113"/>
      <c r="D20" s="114">
        <f aca="true" t="shared" si="0" ref="D20:J20">IF(ISNUMBER(D18),D19-D18+1,"")</f>
        <v>10</v>
      </c>
      <c r="E20" s="33">
        <f>IF(ISNUMBER(E18),E19-E18+1,"")</f>
        <v>100</v>
      </c>
      <c r="F20" s="33">
        <f>IF(ISNUMBER(F18),F19-F18+1,"")</f>
        <v>5</v>
      </c>
      <c r="G20" s="33">
        <f t="shared" si="0"/>
      </c>
      <c r="H20" s="33">
        <f t="shared" si="0"/>
      </c>
      <c r="I20" s="33">
        <f t="shared" si="0"/>
      </c>
      <c r="J20" s="33">
        <f t="shared" si="0"/>
      </c>
      <c r="K20" s="33">
        <f>IF(ISNUMBER(K18),K19-K18+1,"")</f>
      </c>
      <c r="L20" s="33">
        <f>IF(ISNUMBER(L18),L19-L18+1,"")</f>
      </c>
      <c r="M20" s="115">
        <f>IF(ISNUMBER(M18),M19-M18+1,"")</f>
      </c>
      <c r="N20" s="113"/>
    </row>
    <row r="21" spans="1:14" s="2" customFormat="1" ht="13.5" customHeight="1">
      <c r="A21" s="11"/>
      <c r="B21" s="12"/>
      <c r="C21" s="12"/>
      <c r="D21" s="34"/>
      <c r="E21" s="34"/>
      <c r="F21" s="243"/>
      <c r="G21" s="243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219" t="s">
        <v>100</v>
      </c>
      <c r="C22" s="59" t="s">
        <v>101</v>
      </c>
      <c r="D22" s="60" t="s">
        <v>102</v>
      </c>
      <c r="E22" s="61" t="s">
        <v>103</v>
      </c>
      <c r="F22" s="197" t="s">
        <v>170</v>
      </c>
      <c r="G22" s="198"/>
      <c r="H22" s="199"/>
      <c r="I22" s="62" t="s">
        <v>101</v>
      </c>
      <c r="J22" s="60" t="s">
        <v>102</v>
      </c>
      <c r="K22" s="60" t="s">
        <v>103</v>
      </c>
      <c r="L22" s="197" t="s">
        <v>170</v>
      </c>
      <c r="M22" s="198"/>
      <c r="N22" s="199"/>
    </row>
    <row r="23" spans="1:14" s="2" customFormat="1" ht="18.75" customHeight="1">
      <c r="A23" s="11"/>
      <c r="B23" s="220"/>
      <c r="C23" s="153">
        <f>D18+5</f>
        <v>6521</v>
      </c>
      <c r="D23" s="153">
        <f>C23+2</f>
        <v>6523</v>
      </c>
      <c r="E23" s="155" t="s">
        <v>108</v>
      </c>
      <c r="F23" s="189" t="s">
        <v>202</v>
      </c>
      <c r="G23" s="190"/>
      <c r="H23" s="193"/>
      <c r="I23" s="164"/>
      <c r="J23" s="155"/>
      <c r="K23" s="155" t="s">
        <v>110</v>
      </c>
      <c r="L23" s="189" t="s">
        <v>190</v>
      </c>
      <c r="M23" s="190"/>
      <c r="N23" s="191"/>
    </row>
    <row r="24" spans="1:14" s="2" customFormat="1" ht="18.75" customHeight="1">
      <c r="A24" s="11"/>
      <c r="B24" s="220"/>
      <c r="C24" s="156"/>
      <c r="D24" s="156"/>
      <c r="E24" s="157" t="s">
        <v>109</v>
      </c>
      <c r="F24" s="189" t="s">
        <v>190</v>
      </c>
      <c r="G24" s="190"/>
      <c r="H24" s="193"/>
      <c r="I24" s="165"/>
      <c r="J24" s="166"/>
      <c r="K24" s="166" t="s">
        <v>111</v>
      </c>
      <c r="L24" s="189" t="s">
        <v>190</v>
      </c>
      <c r="M24" s="190"/>
      <c r="N24" s="191"/>
    </row>
    <row r="25" spans="1:14" s="2" customFormat="1" ht="18.75" customHeight="1">
      <c r="A25" s="11" t="s">
        <v>107</v>
      </c>
      <c r="B25" s="220"/>
      <c r="C25" s="153">
        <f>D23+1</f>
        <v>6524</v>
      </c>
      <c r="D25" s="153">
        <f>C25+1</f>
        <v>6525</v>
      </c>
      <c r="E25" s="155" t="s">
        <v>106</v>
      </c>
      <c r="F25" s="189" t="s">
        <v>203</v>
      </c>
      <c r="G25" s="190"/>
      <c r="H25" s="193"/>
      <c r="I25" s="164"/>
      <c r="J25" s="155"/>
      <c r="K25" s="155" t="s">
        <v>109</v>
      </c>
      <c r="L25" s="189" t="s">
        <v>190</v>
      </c>
      <c r="M25" s="190"/>
      <c r="N25" s="191"/>
    </row>
    <row r="26" spans="1:14" s="2" customFormat="1" ht="18.75" customHeight="1">
      <c r="A26" s="11"/>
      <c r="B26" s="221"/>
      <c r="C26" s="154"/>
      <c r="D26" s="154"/>
      <c r="E26" s="158" t="s">
        <v>104</v>
      </c>
      <c r="F26" s="189" t="s">
        <v>190</v>
      </c>
      <c r="G26" s="190"/>
      <c r="H26" s="193"/>
      <c r="I26" s="164"/>
      <c r="J26" s="155"/>
      <c r="K26" s="155" t="s">
        <v>105</v>
      </c>
      <c r="L26" s="189" t="s">
        <v>190</v>
      </c>
      <c r="M26" s="190"/>
      <c r="N26" s="191"/>
    </row>
    <row r="27" spans="1:14" s="2" customFormat="1" ht="13.5" customHeight="1">
      <c r="A27" s="11"/>
      <c r="B27" s="12"/>
      <c r="C27" s="12"/>
      <c r="D27" s="34"/>
      <c r="E27" s="34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24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84"/>
      <c r="C29" s="91" t="s">
        <v>16</v>
      </c>
      <c r="D29" s="92" t="s">
        <v>17</v>
      </c>
      <c r="E29" s="92" t="s">
        <v>18</v>
      </c>
      <c r="F29" s="92" t="s">
        <v>19</v>
      </c>
      <c r="G29" s="92" t="s">
        <v>20</v>
      </c>
      <c r="H29" s="92" t="s">
        <v>21</v>
      </c>
      <c r="I29" s="92" t="s">
        <v>22</v>
      </c>
      <c r="J29" s="92" t="s">
        <v>23</v>
      </c>
      <c r="K29" s="92" t="s">
        <v>35</v>
      </c>
      <c r="L29" s="93" t="s">
        <v>36</v>
      </c>
      <c r="M29" s="94" t="s">
        <v>37</v>
      </c>
      <c r="N29" s="99" t="s">
        <v>48</v>
      </c>
    </row>
    <row r="30" spans="1:14" s="2" customFormat="1" ht="13.5" customHeight="1">
      <c r="A30" s="11"/>
      <c r="B30" s="85" t="s">
        <v>179</v>
      </c>
      <c r="C30" s="137">
        <v>0.18680555555555556</v>
      </c>
      <c r="D30" s="138"/>
      <c r="E30" s="138"/>
      <c r="F30" s="101"/>
      <c r="G30" s="101"/>
      <c r="H30" s="101"/>
      <c r="I30" s="101"/>
      <c r="J30" s="101"/>
      <c r="K30" s="101"/>
      <c r="L30" s="102"/>
      <c r="M30" s="95">
        <f>SUM(C30:L30)</f>
        <v>0.18680555555555556</v>
      </c>
      <c r="N30" s="103">
        <v>0.19583333333333333</v>
      </c>
    </row>
    <row r="31" spans="1:14" s="2" customFormat="1" ht="13.5" customHeight="1">
      <c r="A31" s="11"/>
      <c r="B31" s="86" t="s">
        <v>41</v>
      </c>
      <c r="C31" s="167">
        <v>0.18680555555555556</v>
      </c>
      <c r="D31" s="134">
        <v>0.19583333333333333</v>
      </c>
      <c r="E31" s="134"/>
      <c r="F31" s="139"/>
      <c r="G31" s="139"/>
      <c r="H31" s="139"/>
      <c r="I31" s="139"/>
      <c r="J31" s="139"/>
      <c r="K31" s="139"/>
      <c r="L31" s="140"/>
      <c r="M31" s="96">
        <f>SUM(C31:L31)</f>
        <v>0.38263888888888886</v>
      </c>
      <c r="N31" s="100"/>
    </row>
    <row r="32" spans="1:15" s="2" customFormat="1" ht="13.5" customHeight="1">
      <c r="A32" s="11"/>
      <c r="B32" s="87" t="s">
        <v>42</v>
      </c>
      <c r="C32" s="107">
        <v>0.18680555555555556</v>
      </c>
      <c r="D32" s="108">
        <v>0.03194444444444445</v>
      </c>
      <c r="E32" s="108"/>
      <c r="F32" s="108"/>
      <c r="G32" s="108"/>
      <c r="H32" s="108"/>
      <c r="I32" s="108"/>
      <c r="J32" s="108"/>
      <c r="K32" s="108"/>
      <c r="L32" s="109"/>
      <c r="M32" s="110">
        <f>SUM(C32:L32)</f>
        <v>0.21875</v>
      </c>
      <c r="N32" s="98"/>
      <c r="O32" s="4"/>
    </row>
    <row r="33" spans="1:15" s="2" customFormat="1" ht="13.5" customHeight="1" thickBot="1">
      <c r="A33" s="11"/>
      <c r="B33" s="90" t="s">
        <v>43</v>
      </c>
      <c r="C33" s="104"/>
      <c r="D33" s="105"/>
      <c r="E33" s="105"/>
      <c r="F33" s="105"/>
      <c r="G33" s="105"/>
      <c r="H33" s="105"/>
      <c r="I33" s="105"/>
      <c r="J33" s="105"/>
      <c r="K33" s="105"/>
      <c r="L33" s="106"/>
      <c r="M33" s="97">
        <f>SUM(C33:L33)</f>
        <v>0</v>
      </c>
      <c r="O33" s="6"/>
    </row>
    <row r="34" spans="1:14" s="2" customFormat="1" ht="13.5" customHeight="1">
      <c r="A34" s="11"/>
      <c r="B34" s="35"/>
      <c r="C34" s="36"/>
      <c r="D34" s="37"/>
      <c r="E34" s="36"/>
      <c r="F34" s="36"/>
      <c r="G34" s="36"/>
      <c r="H34" s="36"/>
      <c r="I34" s="36"/>
      <c r="J34" s="36"/>
      <c r="K34" s="36"/>
      <c r="L34" s="36"/>
      <c r="M34" s="36"/>
      <c r="N34" s="11"/>
    </row>
    <row r="35" spans="1:14" s="2" customFormat="1" ht="19.5" customHeight="1">
      <c r="A35" s="11"/>
      <c r="B35" s="230" t="s">
        <v>178</v>
      </c>
      <c r="C35" s="195" t="s">
        <v>204</v>
      </c>
      <c r="D35" s="196"/>
      <c r="E35" s="195" t="s">
        <v>207</v>
      </c>
      <c r="F35" s="196"/>
      <c r="G35" s="195" t="s">
        <v>208</v>
      </c>
      <c r="H35" s="196"/>
      <c r="I35" s="195" t="s">
        <v>209</v>
      </c>
      <c r="J35" s="196"/>
      <c r="K35" s="195" t="s">
        <v>210</v>
      </c>
      <c r="L35" s="196"/>
      <c r="M35" s="195" t="s">
        <v>211</v>
      </c>
      <c r="N35" s="196"/>
    </row>
    <row r="36" spans="1:14" s="2" customFormat="1" ht="19.5" customHeight="1">
      <c r="A36" s="11"/>
      <c r="B36" s="231"/>
      <c r="C36" s="195" t="s">
        <v>212</v>
      </c>
      <c r="D36" s="196"/>
      <c r="E36" s="200"/>
      <c r="F36" s="201"/>
      <c r="G36" s="200"/>
      <c r="H36" s="201"/>
      <c r="I36" s="200"/>
      <c r="J36" s="201"/>
      <c r="K36" s="200"/>
      <c r="L36" s="201"/>
      <c r="M36" s="200"/>
      <c r="N36" s="201"/>
    </row>
    <row r="37" spans="1:14" s="2" customFormat="1" ht="19.5" customHeight="1">
      <c r="A37" s="11"/>
      <c r="B37" s="231"/>
      <c r="C37" s="200"/>
      <c r="D37" s="201"/>
      <c r="E37" s="200"/>
      <c r="F37" s="201"/>
      <c r="G37" s="200"/>
      <c r="H37" s="201"/>
      <c r="I37" s="200"/>
      <c r="J37" s="201"/>
      <c r="K37" s="200"/>
      <c r="L37" s="201"/>
      <c r="M37" s="200"/>
      <c r="N37" s="201"/>
    </row>
    <row r="38" spans="1:14" s="2" customFormat="1" ht="19.5" customHeight="1">
      <c r="A38" s="11"/>
      <c r="B38" s="231"/>
      <c r="C38" s="200"/>
      <c r="D38" s="201"/>
      <c r="E38" s="200"/>
      <c r="F38" s="201"/>
      <c r="G38" s="200"/>
      <c r="H38" s="201"/>
      <c r="I38" s="200"/>
      <c r="J38" s="201"/>
      <c r="K38" s="200"/>
      <c r="L38" s="201"/>
      <c r="M38" s="200"/>
      <c r="N38" s="201"/>
    </row>
    <row r="39" spans="1:14" s="2" customFormat="1" ht="19.5" customHeight="1">
      <c r="A39" s="11"/>
      <c r="B39" s="231"/>
      <c r="C39" s="195"/>
      <c r="D39" s="196"/>
      <c r="E39" s="195"/>
      <c r="F39" s="196"/>
      <c r="G39" s="195"/>
      <c r="H39" s="196"/>
      <c r="I39" s="195"/>
      <c r="J39" s="196"/>
      <c r="K39" s="195"/>
      <c r="L39" s="196"/>
      <c r="M39" s="195"/>
      <c r="N39" s="196"/>
    </row>
    <row r="40" spans="1:14" s="2" customFormat="1" ht="19.5" customHeight="1">
      <c r="A40" s="11"/>
      <c r="B40" s="231"/>
      <c r="C40" s="195"/>
      <c r="D40" s="196"/>
      <c r="E40" s="195"/>
      <c r="F40" s="196"/>
      <c r="G40" s="195"/>
      <c r="H40" s="196"/>
      <c r="I40" s="195"/>
      <c r="J40" s="196"/>
      <c r="K40" s="195"/>
      <c r="L40" s="196"/>
      <c r="M40" s="195"/>
      <c r="N40" s="196"/>
    </row>
    <row r="41" spans="1:14" s="2" customFormat="1" ht="19.5" customHeight="1">
      <c r="A41" s="11"/>
      <c r="B41" s="232"/>
      <c r="C41" s="195"/>
      <c r="D41" s="196"/>
      <c r="E41" s="195"/>
      <c r="F41" s="196"/>
      <c r="G41" s="195"/>
      <c r="H41" s="196"/>
      <c r="I41" s="195"/>
      <c r="J41" s="196"/>
      <c r="K41" s="195"/>
      <c r="L41" s="196"/>
      <c r="M41" s="195"/>
      <c r="N41" s="196"/>
    </row>
    <row r="42" spans="1:14" s="2" customFormat="1" ht="13.5" customHeight="1">
      <c r="A42" s="11"/>
      <c r="B42" s="35"/>
      <c r="C42" s="36"/>
      <c r="D42" s="37"/>
      <c r="E42" s="36"/>
      <c r="F42" s="36"/>
      <c r="G42" s="36"/>
      <c r="H42" s="36"/>
      <c r="I42" s="36"/>
      <c r="J42" s="36"/>
      <c r="K42" s="36"/>
      <c r="L42" s="36"/>
      <c r="M42" s="36"/>
      <c r="N42" s="11"/>
    </row>
    <row r="43" spans="1:14" s="2" customFormat="1" ht="15">
      <c r="A43" s="11"/>
      <c r="B43" s="194" t="s">
        <v>177</v>
      </c>
      <c r="C43" s="194"/>
      <c r="D43" s="194"/>
      <c r="E43" s="194"/>
      <c r="F43" s="194"/>
      <c r="G43" s="194"/>
      <c r="H43" s="194"/>
      <c r="I43" s="194"/>
      <c r="J43" s="194"/>
      <c r="K43" s="194"/>
      <c r="L43" s="194"/>
      <c r="M43" s="194"/>
      <c r="N43" s="194"/>
    </row>
    <row r="44" spans="1:14" s="2" customFormat="1" ht="12" customHeight="1">
      <c r="A44" s="11"/>
      <c r="B44" s="238" t="s">
        <v>191</v>
      </c>
      <c r="C44" s="239"/>
      <c r="D44" s="239"/>
      <c r="E44" s="239"/>
      <c r="F44" s="239"/>
      <c r="G44" s="239"/>
      <c r="H44" s="239"/>
      <c r="I44" s="239"/>
      <c r="J44" s="239"/>
      <c r="K44" s="239"/>
      <c r="L44" s="239"/>
      <c r="M44" s="239"/>
      <c r="N44" s="240"/>
    </row>
    <row r="45" spans="1:14" s="2" customFormat="1" ht="12" customHeight="1">
      <c r="A45" s="11"/>
      <c r="B45" s="171" t="s">
        <v>213</v>
      </c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3"/>
    </row>
    <row r="46" spans="1:14" s="2" customFormat="1" ht="12" customHeight="1">
      <c r="A46" s="11"/>
      <c r="B46" s="171" t="s">
        <v>217</v>
      </c>
      <c r="C46" s="172"/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173"/>
    </row>
    <row r="47" spans="1:14" s="2" customFormat="1" ht="12" customHeight="1">
      <c r="A47" s="11"/>
      <c r="B47" s="171" t="s">
        <v>218</v>
      </c>
      <c r="C47" s="172"/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73"/>
    </row>
    <row r="48" spans="1:14" s="2" customFormat="1" ht="12" customHeight="1">
      <c r="A48" s="11"/>
      <c r="B48" s="171"/>
      <c r="C48" s="172"/>
      <c r="D48" s="172"/>
      <c r="E48" s="172"/>
      <c r="F48" s="172"/>
      <c r="G48" s="172"/>
      <c r="H48" s="172"/>
      <c r="I48" s="172"/>
      <c r="J48" s="172"/>
      <c r="K48" s="172"/>
      <c r="L48" s="172"/>
      <c r="M48" s="172"/>
      <c r="N48" s="173"/>
    </row>
    <row r="49" spans="1:14" s="2" customFormat="1" ht="12" customHeight="1">
      <c r="A49" s="11"/>
      <c r="B49" s="177"/>
      <c r="C49" s="178"/>
      <c r="D49" s="178"/>
      <c r="E49" s="178"/>
      <c r="F49" s="178"/>
      <c r="G49" s="178"/>
      <c r="H49" s="178"/>
      <c r="I49" s="178"/>
      <c r="J49" s="178"/>
      <c r="K49" s="178"/>
      <c r="L49" s="178"/>
      <c r="M49" s="178"/>
      <c r="N49" s="179"/>
    </row>
    <row r="50" spans="1:14" s="2" customFormat="1" ht="12" customHeight="1">
      <c r="A50" s="11"/>
      <c r="B50" s="245"/>
      <c r="C50" s="246"/>
      <c r="D50" s="246"/>
      <c r="E50" s="246"/>
      <c r="F50" s="246"/>
      <c r="G50" s="246"/>
      <c r="H50" s="246"/>
      <c r="I50" s="246"/>
      <c r="J50" s="246"/>
      <c r="K50" s="246"/>
      <c r="L50" s="246"/>
      <c r="M50" s="246"/>
      <c r="N50" s="247"/>
    </row>
    <row r="51" spans="1:14" s="2" customFormat="1" ht="12" customHeight="1">
      <c r="A51" s="11"/>
      <c r="B51" s="177"/>
      <c r="C51" s="178"/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179"/>
    </row>
    <row r="52" spans="1:14" s="2" customFormat="1" ht="12" customHeight="1">
      <c r="A52" s="11"/>
      <c r="B52" s="177"/>
      <c r="C52" s="178"/>
      <c r="D52" s="178"/>
      <c r="E52" s="178"/>
      <c r="F52" s="178"/>
      <c r="G52" s="178"/>
      <c r="H52" s="178"/>
      <c r="I52" s="178"/>
      <c r="J52" s="178"/>
      <c r="K52" s="178"/>
      <c r="L52" s="178"/>
      <c r="M52" s="178"/>
      <c r="N52" s="179"/>
    </row>
    <row r="53" spans="1:14" s="2" customFormat="1" ht="12" customHeight="1">
      <c r="A53" s="11"/>
      <c r="B53" s="177"/>
      <c r="C53" s="178"/>
      <c r="D53" s="178"/>
      <c r="E53" s="178"/>
      <c r="F53" s="178"/>
      <c r="G53" s="178"/>
      <c r="H53" s="178"/>
      <c r="I53" s="178"/>
      <c r="J53" s="178"/>
      <c r="K53" s="178"/>
      <c r="L53" s="178"/>
      <c r="M53" s="178"/>
      <c r="N53" s="179"/>
    </row>
    <row r="54" spans="1:14" s="2" customFormat="1" ht="12" customHeight="1">
      <c r="A54" s="11"/>
      <c r="B54" s="253" t="s">
        <v>200</v>
      </c>
      <c r="C54" s="254"/>
      <c r="D54" s="254"/>
      <c r="E54" s="254"/>
      <c r="F54" s="254"/>
      <c r="G54" s="254"/>
      <c r="H54" s="254"/>
      <c r="I54" s="254"/>
      <c r="J54" s="254"/>
      <c r="K54" s="254"/>
      <c r="L54" s="254"/>
      <c r="M54" s="254"/>
      <c r="N54" s="255"/>
    </row>
    <row r="55" spans="2:15" s="40" customFormat="1" ht="11.25">
      <c r="B55" s="10" t="s">
        <v>56</v>
      </c>
      <c r="C55" s="70"/>
      <c r="D55" s="70"/>
      <c r="E55" s="71"/>
      <c r="F55" s="74"/>
      <c r="G55" s="70"/>
      <c r="H55" s="71"/>
      <c r="I55" s="70"/>
      <c r="J55" s="70"/>
      <c r="K55" s="71"/>
      <c r="L55" s="75"/>
      <c r="M55" s="83" t="s">
        <v>167</v>
      </c>
      <c r="N55" s="68" t="s">
        <v>157</v>
      </c>
      <c r="O55" s="7"/>
    </row>
    <row r="56" spans="2:15" s="42" customFormat="1" ht="21.75" customHeight="1">
      <c r="B56" s="55" t="s">
        <v>94</v>
      </c>
      <c r="C56" s="69" t="s">
        <v>57</v>
      </c>
      <c r="D56" s="69" t="s">
        <v>58</v>
      </c>
      <c r="E56" s="72" t="s">
        <v>174</v>
      </c>
      <c r="F56" s="69" t="s">
        <v>57</v>
      </c>
      <c r="G56" s="73" t="s">
        <v>58</v>
      </c>
      <c r="H56" s="73" t="s">
        <v>59</v>
      </c>
      <c r="I56" s="73" t="s">
        <v>60</v>
      </c>
      <c r="J56" s="225" t="s">
        <v>61</v>
      </c>
      <c r="K56" s="226"/>
      <c r="L56" s="227"/>
      <c r="M56" s="228" t="s">
        <v>62</v>
      </c>
      <c r="N56" s="229"/>
      <c r="O56" s="8"/>
    </row>
    <row r="57" spans="2:15" s="40" customFormat="1" ht="22.5" customHeight="1">
      <c r="B57" s="78" t="s">
        <v>63</v>
      </c>
      <c r="C57" s="145">
        <v>-151.561</v>
      </c>
      <c r="D57" s="261">
        <v>-153.304</v>
      </c>
      <c r="E57" s="76" t="s">
        <v>64</v>
      </c>
      <c r="F57" s="145">
        <v>24.7</v>
      </c>
      <c r="G57" s="261">
        <v>25.4</v>
      </c>
      <c r="H57" s="77" t="s">
        <v>95</v>
      </c>
      <c r="I57" s="148">
        <v>2</v>
      </c>
      <c r="J57" s="44" t="s">
        <v>180</v>
      </c>
      <c r="K57" s="213" t="s">
        <v>192</v>
      </c>
      <c r="L57" s="214"/>
      <c r="M57" s="213" t="s">
        <v>193</v>
      </c>
      <c r="N57" s="215"/>
      <c r="O57" s="7"/>
    </row>
    <row r="58" spans="2:15" s="40" customFormat="1" ht="22.5" customHeight="1">
      <c r="B58" s="78" t="s">
        <v>65</v>
      </c>
      <c r="C58" s="145">
        <v>-132.294</v>
      </c>
      <c r="D58" s="261">
        <v>-135.341</v>
      </c>
      <c r="E58" s="77" t="s">
        <v>169</v>
      </c>
      <c r="F58" s="148">
        <v>26</v>
      </c>
      <c r="G58" s="262">
        <v>30</v>
      </c>
      <c r="H58" s="77" t="s">
        <v>183</v>
      </c>
      <c r="I58" s="148">
        <v>0</v>
      </c>
      <c r="J58" s="44" t="s">
        <v>181</v>
      </c>
      <c r="K58" s="213"/>
      <c r="L58" s="214"/>
      <c r="M58" s="213"/>
      <c r="N58" s="215"/>
      <c r="O58" s="7"/>
    </row>
    <row r="59" spans="2:15" s="40" customFormat="1" ht="22.5" customHeight="1">
      <c r="B59" s="78" t="s">
        <v>66</v>
      </c>
      <c r="C59" s="145">
        <v>-208.068</v>
      </c>
      <c r="D59" s="261">
        <v>-208.562</v>
      </c>
      <c r="E59" s="77" t="s">
        <v>165</v>
      </c>
      <c r="F59" s="149">
        <v>25</v>
      </c>
      <c r="G59" s="263">
        <v>20</v>
      </c>
      <c r="H59" s="77" t="s">
        <v>168</v>
      </c>
      <c r="I59" s="148">
        <v>0</v>
      </c>
      <c r="J59" s="45" t="s">
        <v>99</v>
      </c>
      <c r="K59" s="213" t="s">
        <v>194</v>
      </c>
      <c r="L59" s="214"/>
      <c r="M59" s="213" t="s">
        <v>195</v>
      </c>
      <c r="N59" s="215"/>
      <c r="O59" s="7"/>
    </row>
    <row r="60" spans="2:15" s="40" customFormat="1" ht="22.5" customHeight="1">
      <c r="B60" s="78" t="s">
        <v>67</v>
      </c>
      <c r="C60" s="145">
        <v>-112.408</v>
      </c>
      <c r="D60" s="261">
        <v>-113.273</v>
      </c>
      <c r="E60" s="77" t="s">
        <v>163</v>
      </c>
      <c r="F60" s="149">
        <v>50</v>
      </c>
      <c r="G60" s="263">
        <v>50</v>
      </c>
      <c r="H60" s="77" t="s">
        <v>96</v>
      </c>
      <c r="I60" s="148">
        <v>0</v>
      </c>
      <c r="J60" s="44" t="s">
        <v>68</v>
      </c>
      <c r="K60" s="213" t="s">
        <v>194</v>
      </c>
      <c r="L60" s="214"/>
      <c r="M60" s="213" t="s">
        <v>196</v>
      </c>
      <c r="N60" s="215"/>
      <c r="O60" s="7"/>
    </row>
    <row r="61" spans="2:15" s="40" customFormat="1" ht="22.5" customHeight="1">
      <c r="B61" s="78" t="s">
        <v>69</v>
      </c>
      <c r="C61" s="145">
        <v>26.93</v>
      </c>
      <c r="D61" s="261">
        <v>20.587</v>
      </c>
      <c r="E61" s="77" t="s">
        <v>164</v>
      </c>
      <c r="F61" s="149">
        <v>55</v>
      </c>
      <c r="G61" s="263">
        <v>55</v>
      </c>
      <c r="H61" s="76" t="s">
        <v>70</v>
      </c>
      <c r="I61" s="163">
        <v>0</v>
      </c>
      <c r="J61" s="216" t="s">
        <v>71</v>
      </c>
      <c r="K61" s="205"/>
      <c r="L61" s="206"/>
      <c r="M61" s="206"/>
      <c r="N61" s="207"/>
      <c r="O61" s="7"/>
    </row>
    <row r="62" spans="2:15" s="40" customFormat="1" ht="22.5" customHeight="1">
      <c r="B62" s="78" t="s">
        <v>72</v>
      </c>
      <c r="C62" s="145">
        <v>30.366</v>
      </c>
      <c r="D62" s="261">
        <v>24.101</v>
      </c>
      <c r="E62" s="77" t="s">
        <v>166</v>
      </c>
      <c r="F62" s="149">
        <v>270</v>
      </c>
      <c r="G62" s="263">
        <v>255</v>
      </c>
      <c r="H62" s="76" t="s">
        <v>73</v>
      </c>
      <c r="I62" s="163">
        <v>0</v>
      </c>
      <c r="J62" s="217"/>
      <c r="K62" s="202"/>
      <c r="L62" s="203"/>
      <c r="M62" s="203"/>
      <c r="N62" s="204"/>
      <c r="O62" s="7"/>
    </row>
    <row r="63" spans="2:15" s="40" customFormat="1" ht="22.5" customHeight="1">
      <c r="B63" s="78" t="s">
        <v>74</v>
      </c>
      <c r="C63" s="145">
        <v>23.56</v>
      </c>
      <c r="D63" s="261">
        <v>17.05</v>
      </c>
      <c r="E63" s="77" t="s">
        <v>184</v>
      </c>
      <c r="F63" s="150">
        <v>2.5</v>
      </c>
      <c r="G63" s="259">
        <v>2.6</v>
      </c>
      <c r="H63" s="76" t="s">
        <v>75</v>
      </c>
      <c r="I63" s="163">
        <v>0</v>
      </c>
      <c r="J63" s="217"/>
      <c r="K63" s="202"/>
      <c r="L63" s="203"/>
      <c r="M63" s="203"/>
      <c r="N63" s="204"/>
      <c r="O63" s="7"/>
    </row>
    <row r="64" spans="2:15" s="40" customFormat="1" ht="22.5" customHeight="1">
      <c r="B64" s="78" t="s">
        <v>76</v>
      </c>
      <c r="C64" s="145">
        <v>24.021</v>
      </c>
      <c r="D64" s="261">
        <v>17.514</v>
      </c>
      <c r="E64" s="77" t="s">
        <v>185</v>
      </c>
      <c r="F64" s="150">
        <v>0.3</v>
      </c>
      <c r="G64" s="259">
        <v>0.3</v>
      </c>
      <c r="H64" s="81"/>
      <c r="I64" s="168"/>
      <c r="J64" s="217"/>
      <c r="K64" s="202"/>
      <c r="L64" s="203"/>
      <c r="M64" s="203"/>
      <c r="N64" s="204"/>
      <c r="O64" s="7"/>
    </row>
    <row r="65" spans="2:15" s="40" customFormat="1" ht="22.5" customHeight="1">
      <c r="B65" s="79" t="s">
        <v>126</v>
      </c>
      <c r="C65" s="146">
        <v>7.87E-06</v>
      </c>
      <c r="D65" s="264">
        <v>8.21E-06</v>
      </c>
      <c r="E65" s="76" t="s">
        <v>77</v>
      </c>
      <c r="F65" s="145">
        <v>17.4</v>
      </c>
      <c r="G65" s="259">
        <v>12.6</v>
      </c>
      <c r="H65" s="77" t="s">
        <v>97</v>
      </c>
      <c r="I65" s="169">
        <v>7</v>
      </c>
      <c r="J65" s="217"/>
      <c r="K65" s="202"/>
      <c r="L65" s="203"/>
      <c r="M65" s="203"/>
      <c r="N65" s="204"/>
      <c r="O65" s="7"/>
    </row>
    <row r="66" spans="2:15" s="40" customFormat="1" ht="22.5" customHeight="1">
      <c r="B66" s="80" t="s">
        <v>78</v>
      </c>
      <c r="C66" s="56">
        <v>500</v>
      </c>
      <c r="D66" s="111"/>
      <c r="E66" s="82" t="s">
        <v>182</v>
      </c>
      <c r="F66" s="147">
        <v>41.7</v>
      </c>
      <c r="G66" s="260">
        <v>66.2</v>
      </c>
      <c r="H66" s="82" t="s">
        <v>98</v>
      </c>
      <c r="I66" s="170">
        <v>0</v>
      </c>
      <c r="J66" s="218"/>
      <c r="K66" s="222"/>
      <c r="L66" s="223"/>
      <c r="M66" s="223"/>
      <c r="N66" s="224"/>
      <c r="O66" s="7"/>
    </row>
    <row r="67" spans="1:14" s="2" customFormat="1" ht="14.25">
      <c r="A67" s="11"/>
      <c r="B67" s="12"/>
      <c r="C67" s="12"/>
      <c r="D67" s="34"/>
      <c r="E67" s="34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49</v>
      </c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</row>
    <row r="69" spans="1:14" s="2" customFormat="1" ht="24" customHeight="1">
      <c r="A69" s="11"/>
      <c r="B69" s="50" t="s">
        <v>93</v>
      </c>
      <c r="C69" s="51" t="s">
        <v>50</v>
      </c>
      <c r="D69" s="51" t="s">
        <v>51</v>
      </c>
      <c r="E69" s="51" t="s">
        <v>52</v>
      </c>
      <c r="F69" s="51" t="s">
        <v>53</v>
      </c>
      <c r="G69" s="51" t="s">
        <v>54</v>
      </c>
      <c r="H69" s="51" t="s">
        <v>55</v>
      </c>
      <c r="I69" s="63" t="s">
        <v>173</v>
      </c>
      <c r="J69" s="51" t="s">
        <v>114</v>
      </c>
      <c r="K69" s="63" t="s">
        <v>125</v>
      </c>
      <c r="L69" s="63" t="s">
        <v>115</v>
      </c>
      <c r="M69" s="51" t="s">
        <v>116</v>
      </c>
      <c r="N69" s="64" t="s">
        <v>117</v>
      </c>
    </row>
    <row r="70" spans="1:14" s="2" customFormat="1" ht="24" customHeight="1">
      <c r="A70" s="11"/>
      <c r="B70" s="119">
        <v>0</v>
      </c>
      <c r="C70" s="120">
        <v>0</v>
      </c>
      <c r="D70" s="120">
        <v>0</v>
      </c>
      <c r="E70" s="120">
        <v>0</v>
      </c>
      <c r="F70" s="120">
        <v>0</v>
      </c>
      <c r="G70" s="120">
        <v>1</v>
      </c>
      <c r="H70" s="120">
        <v>0</v>
      </c>
      <c r="I70" s="120">
        <v>0</v>
      </c>
      <c r="J70" s="120">
        <v>0</v>
      </c>
      <c r="K70" s="120">
        <v>0</v>
      </c>
      <c r="L70" s="120">
        <v>0</v>
      </c>
      <c r="M70" s="120">
        <v>0</v>
      </c>
      <c r="N70" s="121">
        <v>4</v>
      </c>
    </row>
    <row r="71" spans="1:14" s="2" customFormat="1" ht="24" customHeight="1">
      <c r="A71" s="11"/>
      <c r="B71" s="52" t="s">
        <v>118</v>
      </c>
      <c r="C71" s="54" t="s">
        <v>124</v>
      </c>
      <c r="D71" s="53" t="s">
        <v>119</v>
      </c>
      <c r="E71" s="54" t="s">
        <v>153</v>
      </c>
      <c r="F71" s="54" t="s">
        <v>154</v>
      </c>
      <c r="G71" s="54" t="s">
        <v>155</v>
      </c>
      <c r="H71" s="54" t="s">
        <v>149</v>
      </c>
      <c r="I71" s="54" t="s">
        <v>120</v>
      </c>
      <c r="J71" s="54" t="s">
        <v>156</v>
      </c>
      <c r="K71" s="54" t="s">
        <v>150</v>
      </c>
      <c r="L71" s="54" t="s">
        <v>151</v>
      </c>
      <c r="M71" s="54" t="s">
        <v>121</v>
      </c>
      <c r="N71" s="67" t="s">
        <v>152</v>
      </c>
    </row>
    <row r="72" spans="1:14" s="2" customFormat="1" ht="24" customHeight="1">
      <c r="A72" s="11"/>
      <c r="B72" s="122">
        <v>0</v>
      </c>
      <c r="C72" s="123">
        <v>0</v>
      </c>
      <c r="D72" s="123">
        <v>0</v>
      </c>
      <c r="E72" s="123">
        <v>0</v>
      </c>
      <c r="F72" s="123">
        <v>0</v>
      </c>
      <c r="G72" s="123">
        <v>0</v>
      </c>
      <c r="H72" s="123">
        <v>0</v>
      </c>
      <c r="I72" s="123">
        <v>0</v>
      </c>
      <c r="J72" s="123">
        <v>0</v>
      </c>
      <c r="K72" s="123">
        <v>0</v>
      </c>
      <c r="L72" s="123">
        <v>0</v>
      </c>
      <c r="M72" s="123">
        <v>0</v>
      </c>
      <c r="N72" s="124">
        <v>0</v>
      </c>
    </row>
    <row r="73" spans="1:14" s="2" customFormat="1" ht="14.25">
      <c r="A73" s="11"/>
      <c r="B73" s="12"/>
      <c r="C73" s="12"/>
      <c r="D73" s="34"/>
      <c r="E73" s="34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40" customFormat="1" ht="11.25">
      <c r="B74" s="10" t="s">
        <v>79</v>
      </c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7"/>
    </row>
    <row r="75" spans="2:15" s="40" customFormat="1" ht="18.75" customHeight="1">
      <c r="B75" s="208" t="s">
        <v>144</v>
      </c>
      <c r="C75" s="192"/>
      <c r="D75" s="125">
        <v>0</v>
      </c>
      <c r="E75" s="192" t="s">
        <v>128</v>
      </c>
      <c r="F75" s="192"/>
      <c r="G75" s="128">
        <v>0</v>
      </c>
      <c r="H75" s="192" t="s">
        <v>133</v>
      </c>
      <c r="I75" s="192"/>
      <c r="J75" s="125">
        <v>0</v>
      </c>
      <c r="K75" s="192" t="s">
        <v>158</v>
      </c>
      <c r="L75" s="192"/>
      <c r="M75" s="130">
        <v>0</v>
      </c>
      <c r="N75" s="46"/>
      <c r="O75" s="9"/>
    </row>
    <row r="76" spans="2:15" s="40" customFormat="1" ht="18.75" customHeight="1">
      <c r="B76" s="187" t="s">
        <v>145</v>
      </c>
      <c r="C76" s="180"/>
      <c r="D76" s="126">
        <v>0</v>
      </c>
      <c r="E76" s="180" t="s">
        <v>129</v>
      </c>
      <c r="F76" s="180"/>
      <c r="G76" s="126">
        <v>0</v>
      </c>
      <c r="H76" s="180" t="s">
        <v>136</v>
      </c>
      <c r="I76" s="180"/>
      <c r="J76" s="126">
        <v>0</v>
      </c>
      <c r="K76" s="180" t="s">
        <v>143</v>
      </c>
      <c r="L76" s="180"/>
      <c r="M76" s="131">
        <v>0</v>
      </c>
      <c r="N76" s="46"/>
      <c r="O76" s="9"/>
    </row>
    <row r="77" spans="2:15" s="40" customFormat="1" ht="18.75" customHeight="1">
      <c r="B77" s="187" t="s">
        <v>146</v>
      </c>
      <c r="C77" s="180"/>
      <c r="D77" s="126">
        <v>0</v>
      </c>
      <c r="E77" s="180" t="s">
        <v>130</v>
      </c>
      <c r="F77" s="180"/>
      <c r="G77" s="126">
        <v>0</v>
      </c>
      <c r="H77" s="180" t="s">
        <v>160</v>
      </c>
      <c r="I77" s="180"/>
      <c r="J77" s="129">
        <v>0</v>
      </c>
      <c r="K77" s="180" t="s">
        <v>162</v>
      </c>
      <c r="L77" s="180"/>
      <c r="M77" s="131">
        <v>0</v>
      </c>
      <c r="N77" s="46"/>
      <c r="O77" s="9"/>
    </row>
    <row r="78" spans="2:15" s="40" customFormat="1" ht="18.75" customHeight="1">
      <c r="B78" s="187" t="s">
        <v>147</v>
      </c>
      <c r="C78" s="180"/>
      <c r="D78" s="126">
        <v>0</v>
      </c>
      <c r="E78" s="180" t="s">
        <v>131</v>
      </c>
      <c r="F78" s="180"/>
      <c r="G78" s="126">
        <v>0</v>
      </c>
      <c r="H78" s="180" t="s">
        <v>161</v>
      </c>
      <c r="I78" s="180"/>
      <c r="J78" s="126">
        <v>0</v>
      </c>
      <c r="K78" s="180" t="s">
        <v>159</v>
      </c>
      <c r="L78" s="180"/>
      <c r="M78" s="131">
        <v>0</v>
      </c>
      <c r="N78" s="46"/>
      <c r="O78" s="9"/>
    </row>
    <row r="79" spans="2:15" s="40" customFormat="1" ht="18.75" customHeight="1">
      <c r="B79" s="187" t="s">
        <v>148</v>
      </c>
      <c r="C79" s="180"/>
      <c r="D79" s="126">
        <v>0</v>
      </c>
      <c r="E79" s="180" t="s">
        <v>134</v>
      </c>
      <c r="F79" s="180"/>
      <c r="G79" s="126">
        <v>0</v>
      </c>
      <c r="H79" s="180" t="s">
        <v>138</v>
      </c>
      <c r="I79" s="180"/>
      <c r="J79" s="129">
        <v>0</v>
      </c>
      <c r="K79" s="180" t="s">
        <v>142</v>
      </c>
      <c r="L79" s="180"/>
      <c r="M79" s="131">
        <v>0</v>
      </c>
      <c r="N79" s="46"/>
      <c r="O79" s="9"/>
    </row>
    <row r="80" spans="2:15" s="40" customFormat="1" ht="18.75" customHeight="1">
      <c r="B80" s="187" t="s">
        <v>113</v>
      </c>
      <c r="C80" s="180"/>
      <c r="D80" s="126">
        <v>0</v>
      </c>
      <c r="E80" s="180" t="s">
        <v>135</v>
      </c>
      <c r="F80" s="180"/>
      <c r="G80" s="126">
        <v>0</v>
      </c>
      <c r="H80" s="180" t="s">
        <v>139</v>
      </c>
      <c r="I80" s="180"/>
      <c r="J80" s="129">
        <v>0</v>
      </c>
      <c r="K80" s="180" t="s">
        <v>127</v>
      </c>
      <c r="L80" s="180"/>
      <c r="M80" s="131"/>
      <c r="N80" s="46"/>
      <c r="O80" s="9"/>
    </row>
    <row r="81" spans="2:15" s="40" customFormat="1" ht="18.75" customHeight="1">
      <c r="B81" s="187" t="s">
        <v>122</v>
      </c>
      <c r="C81" s="180"/>
      <c r="D81" s="126">
        <v>0</v>
      </c>
      <c r="E81" s="180" t="s">
        <v>132</v>
      </c>
      <c r="F81" s="180"/>
      <c r="G81" s="126">
        <v>0</v>
      </c>
      <c r="H81" s="180" t="s">
        <v>140</v>
      </c>
      <c r="I81" s="180"/>
      <c r="J81" s="126">
        <v>0</v>
      </c>
      <c r="K81" s="180"/>
      <c r="L81" s="180"/>
      <c r="M81" s="131"/>
      <c r="N81" s="46"/>
      <c r="O81" s="9"/>
    </row>
    <row r="82" spans="2:15" s="40" customFormat="1" ht="18.75" customHeight="1">
      <c r="B82" s="212" t="s">
        <v>123</v>
      </c>
      <c r="C82" s="188"/>
      <c r="D82" s="127">
        <v>0</v>
      </c>
      <c r="E82" s="188" t="s">
        <v>137</v>
      </c>
      <c r="F82" s="188"/>
      <c r="G82" s="127">
        <v>0</v>
      </c>
      <c r="H82" s="188" t="s">
        <v>141</v>
      </c>
      <c r="I82" s="188"/>
      <c r="J82" s="127">
        <v>0</v>
      </c>
      <c r="K82" s="188"/>
      <c r="L82" s="188"/>
      <c r="M82" s="132"/>
      <c r="N82" s="46"/>
      <c r="O82" s="9"/>
    </row>
    <row r="83" spans="10:15" s="40" customFormat="1" ht="14.25" customHeight="1">
      <c r="J83" s="118"/>
      <c r="K83" s="117"/>
      <c r="L83" s="65"/>
      <c r="M83" s="66"/>
      <c r="N83" s="46"/>
      <c r="O83" s="9"/>
    </row>
    <row r="84" spans="2:15" s="40" customFormat="1" ht="11.25">
      <c r="B84" s="10" t="s">
        <v>80</v>
      </c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7"/>
    </row>
    <row r="85" spans="2:15" s="40" customFormat="1" ht="12" customHeight="1">
      <c r="B85" s="181" t="s">
        <v>197</v>
      </c>
      <c r="C85" s="182"/>
      <c r="D85" s="182"/>
      <c r="E85" s="182"/>
      <c r="F85" s="182"/>
      <c r="G85" s="182"/>
      <c r="H85" s="182"/>
      <c r="I85" s="182"/>
      <c r="J85" s="182"/>
      <c r="K85" s="182"/>
      <c r="L85" s="182"/>
      <c r="M85" s="182"/>
      <c r="N85" s="183"/>
      <c r="O85" s="7"/>
    </row>
    <row r="86" spans="2:15" s="40" customFormat="1" ht="12" customHeight="1">
      <c r="B86" s="184" t="s">
        <v>198</v>
      </c>
      <c r="C86" s="185"/>
      <c r="D86" s="185"/>
      <c r="E86" s="185"/>
      <c r="F86" s="185"/>
      <c r="G86" s="185"/>
      <c r="H86" s="185"/>
      <c r="I86" s="185"/>
      <c r="J86" s="185"/>
      <c r="K86" s="185"/>
      <c r="L86" s="185"/>
      <c r="M86" s="185"/>
      <c r="N86" s="186"/>
      <c r="O86" s="7"/>
    </row>
    <row r="87" spans="2:15" s="40" customFormat="1" ht="12" customHeight="1">
      <c r="B87" s="174" t="s">
        <v>206</v>
      </c>
      <c r="C87" s="175"/>
      <c r="D87" s="175"/>
      <c r="E87" s="175"/>
      <c r="F87" s="175"/>
      <c r="G87" s="175"/>
      <c r="H87" s="175"/>
      <c r="I87" s="175"/>
      <c r="J87" s="175"/>
      <c r="K87" s="175"/>
      <c r="L87" s="175"/>
      <c r="M87" s="175"/>
      <c r="N87" s="176"/>
      <c r="O87" s="7"/>
    </row>
    <row r="88" spans="2:15" s="40" customFormat="1" ht="12" customHeight="1">
      <c r="B88" s="174" t="s">
        <v>214</v>
      </c>
      <c r="C88" s="175"/>
      <c r="D88" s="175"/>
      <c r="E88" s="175"/>
      <c r="F88" s="175"/>
      <c r="G88" s="175"/>
      <c r="H88" s="175"/>
      <c r="I88" s="175"/>
      <c r="J88" s="175"/>
      <c r="K88" s="175"/>
      <c r="L88" s="175"/>
      <c r="M88" s="175"/>
      <c r="N88" s="176"/>
      <c r="O88" s="7"/>
    </row>
    <row r="89" spans="2:15" s="40" customFormat="1" ht="12" customHeight="1">
      <c r="B89" s="235"/>
      <c r="C89" s="236"/>
      <c r="D89" s="236"/>
      <c r="E89" s="236"/>
      <c r="F89" s="236"/>
      <c r="G89" s="236"/>
      <c r="H89" s="236"/>
      <c r="I89" s="236"/>
      <c r="J89" s="236"/>
      <c r="K89" s="236"/>
      <c r="L89" s="236"/>
      <c r="M89" s="236"/>
      <c r="N89" s="237"/>
      <c r="O89" s="7"/>
    </row>
    <row r="90" spans="2:15" s="40" customFormat="1" ht="12" customHeight="1">
      <c r="B90" s="174"/>
      <c r="C90" s="175"/>
      <c r="D90" s="175"/>
      <c r="E90" s="175"/>
      <c r="F90" s="175"/>
      <c r="G90" s="175"/>
      <c r="H90" s="175"/>
      <c r="I90" s="175"/>
      <c r="J90" s="175"/>
      <c r="K90" s="175"/>
      <c r="L90" s="175"/>
      <c r="M90" s="175"/>
      <c r="N90" s="176"/>
      <c r="O90" s="7"/>
    </row>
    <row r="91" spans="2:15" s="40" customFormat="1" ht="12" customHeight="1">
      <c r="B91" s="174"/>
      <c r="C91" s="175"/>
      <c r="D91" s="175"/>
      <c r="E91" s="175"/>
      <c r="F91" s="175"/>
      <c r="G91" s="175"/>
      <c r="H91" s="175"/>
      <c r="I91" s="175"/>
      <c r="J91" s="175"/>
      <c r="K91" s="175"/>
      <c r="L91" s="175"/>
      <c r="M91" s="175"/>
      <c r="N91" s="176"/>
      <c r="O91" s="7"/>
    </row>
    <row r="92" spans="2:15" s="40" customFormat="1" ht="12" customHeight="1">
      <c r="B92" s="174"/>
      <c r="C92" s="175"/>
      <c r="D92" s="175"/>
      <c r="E92" s="175"/>
      <c r="F92" s="175"/>
      <c r="G92" s="175"/>
      <c r="H92" s="175"/>
      <c r="I92" s="175"/>
      <c r="J92" s="175"/>
      <c r="K92" s="175"/>
      <c r="L92" s="175"/>
      <c r="M92" s="175"/>
      <c r="N92" s="176"/>
      <c r="O92" s="7"/>
    </row>
    <row r="93" spans="2:15" s="40" customFormat="1" ht="12" customHeight="1">
      <c r="B93" s="174"/>
      <c r="C93" s="175"/>
      <c r="D93" s="175"/>
      <c r="E93" s="175"/>
      <c r="F93" s="175"/>
      <c r="G93" s="175"/>
      <c r="H93" s="175"/>
      <c r="I93" s="175"/>
      <c r="J93" s="175"/>
      <c r="K93" s="175"/>
      <c r="L93" s="175"/>
      <c r="M93" s="175"/>
      <c r="N93" s="176"/>
      <c r="O93" s="7"/>
    </row>
    <row r="94" spans="2:15" s="40" customFormat="1" ht="12" customHeight="1">
      <c r="B94" s="174"/>
      <c r="C94" s="175"/>
      <c r="D94" s="175"/>
      <c r="E94" s="175"/>
      <c r="F94" s="175"/>
      <c r="G94" s="175"/>
      <c r="H94" s="175"/>
      <c r="I94" s="175"/>
      <c r="J94" s="175"/>
      <c r="K94" s="175"/>
      <c r="L94" s="175"/>
      <c r="M94" s="175"/>
      <c r="N94" s="176"/>
      <c r="O94" s="7"/>
    </row>
    <row r="95" spans="2:15" s="40" customFormat="1" ht="12" customHeight="1">
      <c r="B95" s="174"/>
      <c r="C95" s="175"/>
      <c r="D95" s="175"/>
      <c r="E95" s="175"/>
      <c r="F95" s="175"/>
      <c r="G95" s="175"/>
      <c r="H95" s="175"/>
      <c r="I95" s="175"/>
      <c r="J95" s="175"/>
      <c r="K95" s="175"/>
      <c r="L95" s="175"/>
      <c r="M95" s="175"/>
      <c r="N95" s="176"/>
      <c r="O95" s="7"/>
    </row>
    <row r="96" spans="2:15" s="40" customFormat="1" ht="12" customHeight="1">
      <c r="B96" s="174"/>
      <c r="C96" s="175"/>
      <c r="D96" s="175"/>
      <c r="E96" s="175"/>
      <c r="F96" s="175"/>
      <c r="G96" s="175"/>
      <c r="H96" s="175"/>
      <c r="I96" s="175"/>
      <c r="J96" s="175"/>
      <c r="K96" s="175"/>
      <c r="L96" s="175"/>
      <c r="M96" s="175"/>
      <c r="N96" s="176"/>
      <c r="O96" s="7"/>
    </row>
    <row r="97" spans="2:15" s="40" customFormat="1" ht="12" customHeight="1">
      <c r="B97" s="174"/>
      <c r="C97" s="175"/>
      <c r="D97" s="175"/>
      <c r="E97" s="175"/>
      <c r="F97" s="175"/>
      <c r="G97" s="175"/>
      <c r="H97" s="175"/>
      <c r="I97" s="175"/>
      <c r="J97" s="175"/>
      <c r="K97" s="175"/>
      <c r="L97" s="175"/>
      <c r="M97" s="175"/>
      <c r="N97" s="176"/>
      <c r="O97" s="7"/>
    </row>
    <row r="98" spans="2:15" s="40" customFormat="1" ht="12" customHeight="1">
      <c r="B98" s="174"/>
      <c r="C98" s="175"/>
      <c r="D98" s="175"/>
      <c r="E98" s="175"/>
      <c r="F98" s="175"/>
      <c r="G98" s="175"/>
      <c r="H98" s="175"/>
      <c r="I98" s="175"/>
      <c r="J98" s="175"/>
      <c r="K98" s="175"/>
      <c r="L98" s="175"/>
      <c r="M98" s="175"/>
      <c r="N98" s="176"/>
      <c r="O98" s="7"/>
    </row>
    <row r="99" spans="2:15" s="40" customFormat="1" ht="12" customHeight="1">
      <c r="B99" s="174"/>
      <c r="C99" s="175"/>
      <c r="D99" s="175"/>
      <c r="E99" s="175"/>
      <c r="F99" s="175"/>
      <c r="G99" s="175"/>
      <c r="H99" s="175"/>
      <c r="I99" s="175"/>
      <c r="J99" s="175"/>
      <c r="K99" s="175"/>
      <c r="L99" s="175"/>
      <c r="M99" s="175"/>
      <c r="N99" s="176"/>
      <c r="O99" s="7"/>
    </row>
    <row r="100" spans="2:15" s="40" customFormat="1" ht="12" customHeight="1">
      <c r="B100" s="209"/>
      <c r="C100" s="210"/>
      <c r="D100" s="210"/>
      <c r="E100" s="210"/>
      <c r="F100" s="210"/>
      <c r="G100" s="210"/>
      <c r="H100" s="210"/>
      <c r="I100" s="210"/>
      <c r="J100" s="210"/>
      <c r="K100" s="210"/>
      <c r="L100" s="210"/>
      <c r="M100" s="210"/>
      <c r="N100" s="211"/>
      <c r="O100" s="7"/>
    </row>
  </sheetData>
  <sheetProtection/>
  <mergeCells count="132">
    <mergeCell ref="B49:N49"/>
    <mergeCell ref="C3:D3"/>
    <mergeCell ref="K82:L82"/>
    <mergeCell ref="B90:N90"/>
    <mergeCell ref="B94:N94"/>
    <mergeCell ref="M57:N57"/>
    <mergeCell ref="K63:N63"/>
    <mergeCell ref="K64:N64"/>
    <mergeCell ref="B87:N87"/>
    <mergeCell ref="M58:N58"/>
    <mergeCell ref="K59:L59"/>
    <mergeCell ref="M59:N59"/>
    <mergeCell ref="B22:B26"/>
    <mergeCell ref="K65:N65"/>
    <mergeCell ref="K66:N66"/>
    <mergeCell ref="J56:L56"/>
    <mergeCell ref="M56:N56"/>
    <mergeCell ref="B35:B41"/>
    <mergeCell ref="G40:H40"/>
    <mergeCell ref="B54:N54"/>
    <mergeCell ref="K57:L57"/>
    <mergeCell ref="K58:L58"/>
    <mergeCell ref="K60:L60"/>
    <mergeCell ref="M60:N60"/>
    <mergeCell ref="H80:I80"/>
    <mergeCell ref="E81:F81"/>
    <mergeCell ref="E79:F79"/>
    <mergeCell ref="E78:F78"/>
    <mergeCell ref="E75:F75"/>
    <mergeCell ref="J61:J66"/>
    <mergeCell ref="B93:N93"/>
    <mergeCell ref="B77:C77"/>
    <mergeCell ref="B78:C78"/>
    <mergeCell ref="B99:N99"/>
    <mergeCell ref="K75:L75"/>
    <mergeCell ref="K76:L76"/>
    <mergeCell ref="E80:F80"/>
    <mergeCell ref="H81:I81"/>
    <mergeCell ref="H82:I82"/>
    <mergeCell ref="B92:N92"/>
    <mergeCell ref="B100:N100"/>
    <mergeCell ref="E76:F76"/>
    <mergeCell ref="K77:L77"/>
    <mergeCell ref="K78:L78"/>
    <mergeCell ref="K79:L79"/>
    <mergeCell ref="B98:N98"/>
    <mergeCell ref="B96:N96"/>
    <mergeCell ref="B82:C82"/>
    <mergeCell ref="K80:L80"/>
    <mergeCell ref="K81:L81"/>
    <mergeCell ref="B75:C75"/>
    <mergeCell ref="B76:C76"/>
    <mergeCell ref="H79:I79"/>
    <mergeCell ref="B80:C80"/>
    <mergeCell ref="B81:C81"/>
    <mergeCell ref="H76:I76"/>
    <mergeCell ref="M41:N41"/>
    <mergeCell ref="C37:D37"/>
    <mergeCell ref="E37:F37"/>
    <mergeCell ref="G37:H37"/>
    <mergeCell ref="I37:J37"/>
    <mergeCell ref="K37:L37"/>
    <mergeCell ref="C39:D39"/>
    <mergeCell ref="E38:F38"/>
    <mergeCell ref="M37:N37"/>
    <mergeCell ref="M40:N40"/>
    <mergeCell ref="M36:N36"/>
    <mergeCell ref="M39:N39"/>
    <mergeCell ref="G39:H39"/>
    <mergeCell ref="I39:J39"/>
    <mergeCell ref="E40:F40"/>
    <mergeCell ref="E39:F39"/>
    <mergeCell ref="K40:L40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K41:L41"/>
    <mergeCell ref="C41:D41"/>
    <mergeCell ref="F22:H22"/>
    <mergeCell ref="F23:H23"/>
    <mergeCell ref="F24:H24"/>
    <mergeCell ref="F25:H25"/>
    <mergeCell ref="L22:N22"/>
    <mergeCell ref="L23:N23"/>
    <mergeCell ref="I40:J40"/>
    <mergeCell ref="K39:L39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B44:N44"/>
    <mergeCell ref="B48:N48"/>
    <mergeCell ref="B50:N50"/>
    <mergeCell ref="B97:N97"/>
    <mergeCell ref="B95:N95"/>
    <mergeCell ref="B47:N47"/>
    <mergeCell ref="E82:F82"/>
    <mergeCell ref="H77:I77"/>
    <mergeCell ref="H78:I78"/>
    <mergeCell ref="K61:N61"/>
    <mergeCell ref="B45:N45"/>
    <mergeCell ref="B89:N89"/>
    <mergeCell ref="B52:N52"/>
    <mergeCell ref="E77:F77"/>
    <mergeCell ref="B88:N88"/>
    <mergeCell ref="B51:N51"/>
    <mergeCell ref="B85:N85"/>
    <mergeCell ref="B46:N46"/>
    <mergeCell ref="B86:N86"/>
    <mergeCell ref="B79:C79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KMTNet-SAAO</cp:lastModifiedBy>
  <cp:lastPrinted>2016-06-07T08:56:29Z</cp:lastPrinted>
  <dcterms:created xsi:type="dcterms:W3CDTF">2015-02-04T05:26:32Z</dcterms:created>
  <dcterms:modified xsi:type="dcterms:W3CDTF">2018-03-22T06:46:22Z</dcterms:modified>
  <cp:category/>
  <cp:version/>
  <cp:contentType/>
  <cp:contentStatus/>
</cp:coreProperties>
</file>