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91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<sst xmlns="http://schemas.openxmlformats.org/spreadsheetml/2006/main" count="241" uniqueCount="227">
  <si>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</si>
  <si>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</si>
  <si>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</si>
  <si>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</si>
  <si>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</si>
  <si>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</si>
  <si>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</si>
  <si>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</si>
  <si>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</si>
  <si>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</si>
  <si>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</si>
  <si>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</si>
  <si>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</si>
  <si>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</si>
  <si>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</si>
  <si>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</si>
  <si>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</si>
  <si>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</si>
  <si>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</si>
  <si>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</si>
  <si>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</si>
  <si>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</si>
  <si>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</si>
  <si>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</si>
  <si>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</si>
  <si>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</si>
  <si>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</si>
  <si>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</si>
  <si>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</si>
  <si>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</si>
  <si>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</si>
  <si>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</si>
  <si>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</si>
  <si>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</si>
  <si>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</si>
  <si>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</si>
  <si>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</si>
  <si>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</si>
  <si>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</si>
  <si>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</si>
  <si>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</si>
  <si>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</si>
  <si>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</si>
  <si>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</si>
  <si>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</si>
  <si>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</si>
  <si>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</si>
  <si>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</si>
  <si>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</si>
  <si>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</si>
  <si>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</si>
  <si>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</si>
  <si>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</si>
  <si>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</si>
  <si>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</si>
  <si>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</si>
  <si>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</si>
  <si>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</si>
  <si>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</si>
  <si>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</si>
  <si>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</si>
  <si>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</si>
  <si>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</si>
  <si>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</si>
  <si>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</si>
  <si>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</si>
  <si>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</si>
  <si>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</si>
  <si>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</si>
  <si>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</si>
  <si>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</si>
  <si>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</si>
  <si>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</si>
  <si>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</si>
  <si>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</si>
  <si>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</si>
  <si>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</si>
  <si>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</si>
  <si>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</si>
  <si>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</si>
  <si>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</si>
  <si>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</si>
  <si>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</si>
  <si>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</si>
  <si>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</si>
  <si>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</si>
  <si>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</si>
  <si>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</si>
  <si>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</si>
  <si>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</si>
  <si>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</si>
  <si>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</si>
  <si>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</si>
  <si>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</si>
  <si>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</si>
  <si>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</si>
  <si>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</si>
  <si>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</si>
  <si>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</si>
  <si>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</si>
  <si>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</si>
  <si>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</si>
  <si>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</si>
  <si>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</si>
  <si>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</si>
  <si>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</si>
  <si>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</si>
  <si>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</si>
  <si>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</si>
  <si>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</si>
  <si>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</si>
  <si>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</si>
  <si>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</si>
  <si>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</si>
  <si>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</si>
  <si>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</si>
  <si>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</si>
  <si>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</si>
  <si>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</si>
  <si>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</si>
  <si>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</si>
  <si>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</si>
  <si>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</si>
  <si>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</si>
  <si>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</si>
  <si>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</si>
  <si>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</si>
  <si>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</si>
  <si>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</si>
  <si>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</si>
  <si>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</si>
  <si>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</si>
  <si>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</si>
  <si>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</si>
  <si>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</si>
  <si>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</si>
  <si>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</si>
  <si>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</si>
  <si>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</si>
  <si>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</si>
  <si>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</si>
  <si>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</si>
  <si>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</si>
  <si>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</si>
  <si>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</si>
  <si>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</si>
  <si>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</si>
  <si>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</si>
  <si>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</si>
  <si>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</si>
  <si>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</si>
  <si>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</si>
  <si>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</si>
  <si>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</si>
  <si>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</si>
  <si>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</si>
  <si>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</si>
  <si>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</si>
  <si>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</si>
  <si>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</si>
  <si>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</si>
  <si>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</si>
  <si>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</si>
  <si>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</si>
  <si>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</si>
  <si>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</si>
  <si>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</si>
  <si>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</si>
  <si>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</si>
  <si>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</si>
  <si>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</si>
  <si>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</si>
  <si>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</si>
  <si>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</si>
  <si>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</si>
  <si>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</si>
  <si>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</si>
  <si>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</si>
  <si>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</si>
  <si>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</si>
  <si>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</si>
  <si>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</si>
  <si>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</si>
  <si>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</si>
  <si>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</si>
  <si>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</si>
  <si>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</si>
  <si>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</si>
  <si>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ALL</t>
  </si>
  <si>
    <t>v7.2</t>
  </si>
  <si>
    <t>v7.2</t>
  </si>
  <si>
    <t>v7.3</t>
  </si>
  <si>
    <t>KX2016-03-23:1381</t>
  </si>
  <si>
    <t>KX2018-01-31:1531</t>
  </si>
  <si>
    <t>KS2016-01-13:1370</t>
  </si>
  <si>
    <t>KG2016-06-02:1407</t>
  </si>
  <si>
    <t>시각</t>
  </si>
  <si>
    <t>최정식</t>
  </si>
  <si>
    <t>월령 40% 이상으로 방풍막 해제</t>
  </si>
  <si>
    <t>/ / / / /</t>
  </si>
  <si>
    <t>/ / / / /</t>
  </si>
  <si>
    <t>/ / / / /</t>
  </si>
  <si>
    <t>/ / / / /</t>
  </si>
  <si>
    <t>DIR</t>
  </si>
  <si>
    <t>N</t>
  </si>
  <si>
    <t>구름과 높은습도로 인해 저녁/새벽 플랫 미촬영</t>
  </si>
  <si>
    <t>S_005416:N</t>
  </si>
  <si>
    <t>-</t>
  </si>
  <si>
    <t>bias dflat 005457-005459 전자부실험영상 005460-005467 bias dflat 005468-005470</t>
  </si>
  <si>
    <t>I_005468-005470</t>
  </si>
  <si>
    <t>I_005468-005470 object name 오류 flat -&gt; dflat</t>
  </si>
  <si>
    <t>[00:15] dflat B필터 005417-005426 V필터005427-005436 R필터 005437-005446 I필터 005447-005456</t>
  </si>
  <si>
    <t>[00:50] 구름과 높은 습도 영향으로 관측 중단 및 대기 / [02:06] 관측 재개</t>
  </si>
  <si>
    <t>DIR-SN</t>
  </si>
  <si>
    <t>S_005498:M</t>
  </si>
  <si>
    <t>T_005509</t>
  </si>
  <si>
    <t>S_00528:N</t>
  </si>
  <si>
    <t>NW</t>
  </si>
  <si>
    <t>S_005537:M</t>
  </si>
  <si>
    <t>E_005560-005561</t>
  </si>
  <si>
    <t xml:space="preserve">E_005560-005561 스크립트 재실행 번호 오류 </t>
  </si>
  <si>
    <t>T_005568</t>
  </si>
  <si>
    <t>Site Seeing / 0.00 / 0.00 / 0.00</t>
  </si>
  <si>
    <t>NW</t>
  </si>
  <si>
    <t>-</t>
  </si>
  <si>
    <t>[06:45] 높은 내부 습도로 인하여 관측 중단 및 대기 / 관측 종료</t>
  </si>
  <si>
    <t>높은 내부 습도로 주경 청소 미실시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</si>
</sst>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E3" sqref="E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43417</v>
      </c>
      <c r="D3" s="175"/>
      <c r="E3" s="12"/>
      <c r="F3" s="12"/>
      <c r="G3" s="12"/>
      <c r="H3" s="11"/>
      <c r="I3" s="11"/>
      <c r="J3" s="11"/>
      <c r="K3" s="110" t="s">
        <v>43</v>
      </c>
      <c r="L3" s="143">
        <f>(M31-(M32+M33))/M31*100</f>
        <v>62.5560538116592</v>
      </c>
      <c r="M3" s="111" t="s">
        <v>44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37</v>
      </c>
    </row>
    <row r="8" spans="1:14" s="1" customFormat="1" ht="13.5" customHeight="1" thickBot="1">
      <c r="A8" s="12"/>
      <c r="B8" s="17"/>
      <c r="C8" s="17" t="s">
        <v>196</v>
      </c>
      <c r="D8" s="17" t="s">
        <v>27</v>
      </c>
      <c r="E8" s="17" t="s">
        <v>28</v>
      </c>
      <c r="F8" s="17" t="s">
        <v>29</v>
      </c>
      <c r="G8" s="23" t="s">
        <v>46</v>
      </c>
      <c r="H8" s="17" t="s">
        <v>26</v>
      </c>
      <c r="I8" s="24" t="s">
        <v>30</v>
      </c>
      <c r="J8" s="66" t="s">
        <v>33</v>
      </c>
      <c r="K8" s="12"/>
      <c r="L8" s="21">
        <v>1</v>
      </c>
      <c r="M8" s="74" t="s">
        <v>1</v>
      </c>
      <c r="N8" s="75" t="s">
        <v>174</v>
      </c>
    </row>
    <row r="9" spans="1:14" s="2" customFormat="1" ht="13.5" customHeight="1">
      <c r="A9" s="11"/>
      <c r="B9" s="17" t="s">
        <v>8</v>
      </c>
      <c r="C9" s="25">
        <v>0.034722222222222224</v>
      </c>
      <c r="D9" s="26" t="s">
        <v>207</v>
      </c>
      <c r="E9" s="26">
        <v>3.9</v>
      </c>
      <c r="F9" s="26">
        <v>84</v>
      </c>
      <c r="G9" s="27" t="s">
        <v>204</v>
      </c>
      <c r="H9" s="26">
        <v>8.8</v>
      </c>
      <c r="I9" s="28">
        <v>26</v>
      </c>
      <c r="J9" s="29">
        <v>12</v>
      </c>
      <c r="K9" s="11"/>
      <c r="L9" s="21">
        <v>2</v>
      </c>
      <c r="M9" s="74" t="s">
        <v>2</v>
      </c>
      <c r="N9" s="75" t="s">
        <v>175</v>
      </c>
    </row>
    <row r="10" spans="1:15" s="2" customFormat="1" ht="13.5" customHeight="1">
      <c r="A10" s="11"/>
      <c r="B10" s="17" t="s">
        <v>45</v>
      </c>
      <c r="C10" s="25">
        <v>0.1875</v>
      </c>
      <c r="D10" s="26">
        <v>1.5</v>
      </c>
      <c r="E10" s="26">
        <v>2.9</v>
      </c>
      <c r="F10" s="26">
        <v>77</v>
      </c>
      <c r="G10" s="27" t="s">
        <v>217</v>
      </c>
      <c r="H10" s="26">
        <v>15.6</v>
      </c>
      <c r="I10" s="11"/>
      <c r="J10" s="30">
        <v>0</v>
      </c>
      <c r="K10" s="11"/>
      <c r="L10" s="21">
        <v>4</v>
      </c>
      <c r="M10" s="74" t="s">
        <v>39</v>
      </c>
      <c r="N10" s="22" t="s">
        <v>111</v>
      </c>
      <c r="O10" s="3"/>
    </row>
    <row r="11" spans="1:15" s="2" customFormat="1" ht="13.5" customHeight="1" thickBot="1">
      <c r="A11" s="11"/>
      <c r="B11" s="31" t="s">
        <v>9</v>
      </c>
      <c r="C11" s="32">
        <v>0.3444444444444445</v>
      </c>
      <c r="D11" s="33" t="s">
        <v>224</v>
      </c>
      <c r="E11" s="33">
        <v>1.4</v>
      </c>
      <c r="F11" s="33">
        <v>82</v>
      </c>
      <c r="G11" s="27" t="s">
        <v>223</v>
      </c>
      <c r="H11" s="33">
        <v>12.22</v>
      </c>
      <c r="I11" s="11"/>
      <c r="J11" s="34">
        <v>5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24.309722222222224</v>
      </c>
      <c r="D12" s="37">
        <f>AVERAGE(D9:D11)</f>
        <v>1.5</v>
      </c>
      <c r="E12" s="37">
        <f>AVERAGE(E9:E11)</f>
        <v>2.733333333333333</v>
      </c>
      <c r="F12" s="38">
        <f>AVERAGE(F9:F11)</f>
        <v>81</v>
      </c>
      <c r="G12" s="11"/>
      <c r="H12" s="39">
        <f>AVERAGE(H9:H11)</f>
        <v>12.206666666666665</v>
      </c>
      <c r="I12" s="11"/>
      <c r="J12" s="40">
        <f>AVERAGE(J9:J11)</f>
        <v>5.666666666666667</v>
      </c>
      <c r="K12" s="11"/>
      <c r="L12" s="18">
        <v>16</v>
      </c>
      <c r="M12" s="55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84</v>
      </c>
      <c r="F15" s="42" t="s">
        <v>85</v>
      </c>
      <c r="G15" s="42" t="s">
        <v>86</v>
      </c>
      <c r="H15" s="42" t="s">
        <v>87</v>
      </c>
      <c r="I15" s="42" t="s">
        <v>88</v>
      </c>
      <c r="J15" s="42" t="s">
        <v>89</v>
      </c>
      <c r="K15" s="42" t="s">
        <v>90</v>
      </c>
      <c r="L15" s="42" t="s">
        <v>91</v>
      </c>
      <c r="M15" s="42" t="s">
        <v>170</v>
      </c>
      <c r="N15" s="41" t="s">
        <v>82</v>
      </c>
    </row>
    <row r="16" spans="1:14" s="2" customFormat="1" ht="18.75" customHeight="1">
      <c r="A16" s="11"/>
      <c r="B16" s="64" t="s">
        <v>11</v>
      </c>
      <c r="C16" s="167" t="s">
        <v>81</v>
      </c>
      <c r="D16" s="167" t="s">
        <v>188</v>
      </c>
      <c r="E16" s="168" t="s">
        <v>213</v>
      </c>
      <c r="F16" s="167" t="s">
        <v>203</v>
      </c>
      <c r="G16" s="167" t="s">
        <v>188</v>
      </c>
      <c r="H16" s="167"/>
      <c r="I16" s="167"/>
      <c r="J16" s="167"/>
      <c r="K16" s="167"/>
      <c r="L16" s="167"/>
      <c r="M16" s="167"/>
      <c r="N16" s="167" t="s">
        <v>81</v>
      </c>
    </row>
    <row r="17" spans="1:14" s="2" customFormat="1" ht="13.5" customHeight="1">
      <c r="A17" s="11"/>
      <c r="B17" s="64" t="s">
        <v>25</v>
      </c>
      <c r="C17" s="25">
        <v>0.9979166666666667</v>
      </c>
      <c r="D17" s="25">
        <v>0.998611111111111</v>
      </c>
      <c r="E17" s="25">
        <v>0.08750000000000001</v>
      </c>
      <c r="F17" s="25">
        <v>0.19444444444444445</v>
      </c>
      <c r="G17" s="25">
        <v>0.34652777777777777</v>
      </c>
      <c r="H17" s="25"/>
      <c r="I17" s="25"/>
      <c r="J17" s="25"/>
      <c r="K17" s="25"/>
      <c r="L17" s="25"/>
      <c r="M17" s="25"/>
      <c r="N17" s="25">
        <v>0.3506944444444444</v>
      </c>
    </row>
    <row r="18" spans="1:14" s="2" customFormat="1" ht="13.5" customHeight="1">
      <c r="A18" s="11"/>
      <c r="B18" s="64" t="s">
        <v>12</v>
      </c>
      <c r="C18" s="44">
        <v>5409</v>
      </c>
      <c r="D18" s="43">
        <v>5410</v>
      </c>
      <c r="E18" s="43">
        <v>5471</v>
      </c>
      <c r="F18" s="43">
        <v>5543</v>
      </c>
      <c r="G18" s="43">
        <v>5583</v>
      </c>
      <c r="H18" s="43"/>
      <c r="I18" s="43"/>
      <c r="J18" s="43"/>
      <c r="K18" s="43"/>
      <c r="L18" s="43"/>
      <c r="M18" s="43"/>
      <c r="N18" s="43">
        <v>5588</v>
      </c>
    </row>
    <row r="19" spans="1:14" s="2" customFormat="1" ht="13.5" customHeight="1" thickBot="1">
      <c r="A19" s="11"/>
      <c r="B19" s="65" t="s">
        <v>13</v>
      </c>
      <c r="C19" s="137"/>
      <c r="D19" s="44">
        <v>5470</v>
      </c>
      <c r="E19" s="44">
        <v>5542</v>
      </c>
      <c r="F19" s="44">
        <v>5582</v>
      </c>
      <c r="G19" s="44">
        <v>5587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171</v>
      </c>
      <c r="C20" s="139"/>
      <c r="D20" s="140">
        <f aca="true" t="shared" si="0" ref="D20:J20">IF(ISNUMBER(D18),D19-D18+1,"")</f>
        <v>61</v>
      </c>
      <c r="E20" s="45">
        <f>IF(ISNUMBER(E18),E19-E18+1,"")</f>
        <v>72</v>
      </c>
      <c r="F20" s="45">
        <f>IF(ISNUMBER(F18),F19-F18+1,"")</f>
        <v>40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99</v>
      </c>
      <c r="C22" s="76" t="s">
        <v>100</v>
      </c>
      <c r="D22" s="77" t="s">
        <v>101</v>
      </c>
      <c r="E22" s="78" t="s">
        <v>102</v>
      </c>
      <c r="F22" s="216" t="s">
        <v>169</v>
      </c>
      <c r="G22" s="217"/>
      <c r="H22" s="218"/>
      <c r="I22" s="83" t="s">
        <v>100</v>
      </c>
      <c r="J22" s="77" t="s">
        <v>101</v>
      </c>
      <c r="K22" s="77" t="s">
        <v>102</v>
      </c>
      <c r="L22" s="216" t="s">
        <v>169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107</v>
      </c>
      <c r="F23" s="219" t="s">
        <v>179</v>
      </c>
      <c r="G23" s="220"/>
      <c r="H23" s="221"/>
      <c r="I23" s="81"/>
      <c r="J23" s="20"/>
      <c r="K23" s="20" t="s">
        <v>109</v>
      </c>
      <c r="L23" s="219" t="s">
        <v>202</v>
      </c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108</v>
      </c>
      <c r="F24" s="219" t="s">
        <v>199</v>
      </c>
      <c r="G24" s="220"/>
      <c r="H24" s="221"/>
      <c r="I24" s="82"/>
      <c r="J24" s="80"/>
      <c r="K24" s="80" t="s">
        <v>110</v>
      </c>
      <c r="L24" s="219" t="s">
        <v>201</v>
      </c>
      <c r="M24" s="220"/>
      <c r="N24" s="222"/>
    </row>
    <row r="25" spans="1:14" s="2" customFormat="1" ht="18.75" customHeight="1">
      <c r="A25" s="11" t="s">
        <v>106</v>
      </c>
      <c r="B25" s="187"/>
      <c r="C25" s="165"/>
      <c r="D25" s="165"/>
      <c r="E25" s="20" t="s">
        <v>105</v>
      </c>
      <c r="F25" s="219" t="s">
        <v>202</v>
      </c>
      <c r="G25" s="220"/>
      <c r="H25" s="221"/>
      <c r="I25" s="81"/>
      <c r="J25" s="20"/>
      <c r="K25" s="20" t="s">
        <v>108</v>
      </c>
      <c r="L25" s="219" t="s">
        <v>202</v>
      </c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103</v>
      </c>
      <c r="F26" s="219" t="s">
        <v>179</v>
      </c>
      <c r="G26" s="220"/>
      <c r="H26" s="221"/>
      <c r="I26" s="81"/>
      <c r="J26" s="20"/>
      <c r="K26" s="20" t="s">
        <v>104</v>
      </c>
      <c r="L26" s="219" t="s">
        <v>200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34</v>
      </c>
      <c r="L29" s="115" t="s">
        <v>35</v>
      </c>
      <c r="M29" s="118" t="s">
        <v>36</v>
      </c>
      <c r="N29" s="123" t="s">
        <v>47</v>
      </c>
    </row>
    <row r="30" spans="1:14" s="2" customFormat="1" ht="13.5" customHeight="1">
      <c r="A30" s="11"/>
      <c r="B30" s="107" t="s">
        <v>178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>
        <v>0.30972222222222223</v>
      </c>
      <c r="M30" s="119">
        <f>SUM(C30:L30)</f>
        <v>0.30972222222222223</v>
      </c>
      <c r="N30" s="128"/>
    </row>
    <row r="31" spans="1:14" s="2" customFormat="1" ht="13.5" customHeight="1">
      <c r="A31" s="11"/>
      <c r="B31" s="108" t="s">
        <v>40</v>
      </c>
      <c r="C31" s="116"/>
      <c r="D31" s="32">
        <v>0.15972222222222224</v>
      </c>
      <c r="E31" s="32"/>
      <c r="F31" s="32"/>
      <c r="G31" s="32"/>
      <c r="H31" s="32"/>
      <c r="I31" s="32"/>
      <c r="J31" s="32"/>
      <c r="K31" s="32"/>
      <c r="L31" s="117">
        <v>0.15</v>
      </c>
      <c r="M31" s="120">
        <f>SUM(C31:L31)</f>
        <v>0.30972222222222223</v>
      </c>
      <c r="N31" s="124"/>
    </row>
    <row r="32" spans="1:15" s="2" customFormat="1" ht="13.5" customHeight="1">
      <c r="A32" s="11"/>
      <c r="B32" s="109" t="s">
        <v>41</v>
      </c>
      <c r="C32" s="132"/>
      <c r="D32" s="133">
        <v>0.05277777777777778</v>
      </c>
      <c r="E32" s="133"/>
      <c r="F32" s="133"/>
      <c r="G32" s="133"/>
      <c r="H32" s="133"/>
      <c r="I32" s="133"/>
      <c r="J32" s="133"/>
      <c r="K32" s="133"/>
      <c r="L32" s="134">
        <v>0.06319444444444444</v>
      </c>
      <c r="M32" s="135">
        <f>SUM(C32:L32)</f>
        <v>0.11597222222222223</v>
      </c>
      <c r="N32" s="122"/>
      <c r="O32" s="4"/>
    </row>
    <row r="33" spans="1:15" s="2" customFormat="1" ht="13.5" customHeight="1" thickBot="1">
      <c r="A33" s="11"/>
      <c r="B33" s="112" t="s">
        <v>42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177</v>
      </c>
      <c r="C35" s="200" t="s">
        <v>206</v>
      </c>
      <c r="D35" s="201"/>
      <c r="E35" s="200" t="s">
        <v>209</v>
      </c>
      <c r="F35" s="201"/>
      <c r="G35" s="200" t="s">
        <v>214</v>
      </c>
      <c r="H35" s="201"/>
      <c r="I35" s="200" t="s">
        <v>215</v>
      </c>
      <c r="J35" s="201"/>
      <c r="K35" s="200" t="s">
        <v>216</v>
      </c>
      <c r="L35" s="201"/>
      <c r="M35" s="200" t="s">
        <v>218</v>
      </c>
      <c r="N35" s="201"/>
    </row>
    <row r="36" spans="1:14" s="2" customFormat="1" ht="19.5" customHeight="1">
      <c r="A36" s="11"/>
      <c r="B36" s="198"/>
      <c r="C36" s="200" t="s">
        <v>219</v>
      </c>
      <c r="D36" s="201"/>
      <c r="E36" s="200" t="s">
        <v>221</v>
      </c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176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222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205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211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208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210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212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 t="s">
        <v>220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 t="s">
        <v>225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166</v>
      </c>
      <c r="N55" s="90" t="s">
        <v>156</v>
      </c>
      <c r="O55" s="7"/>
    </row>
    <row r="56" spans="2:15" s="54" customFormat="1" ht="21.75" customHeight="1">
      <c r="B56" s="72" t="s">
        <v>93</v>
      </c>
      <c r="C56" s="91" t="s">
        <v>56</v>
      </c>
      <c r="D56" s="91" t="s">
        <v>57</v>
      </c>
      <c r="E56" s="94" t="s">
        <v>173</v>
      </c>
      <c r="F56" s="91" t="s">
        <v>56</v>
      </c>
      <c r="G56" s="95" t="s">
        <v>57</v>
      </c>
      <c r="H56" s="95" t="s">
        <v>58</v>
      </c>
      <c r="I56" s="95" t="s">
        <v>59</v>
      </c>
      <c r="J56" s="192" t="s">
        <v>60</v>
      </c>
      <c r="K56" s="193"/>
      <c r="L56" s="194"/>
      <c r="M56" s="195" t="s">
        <v>61</v>
      </c>
      <c r="N56" s="196"/>
      <c r="O56" s="8"/>
    </row>
    <row r="57" spans="2:15" s="52" customFormat="1" ht="22.5" customHeight="1">
      <c r="B57" s="100" t="s">
        <v>62</v>
      </c>
      <c r="C57" s="56">
        <v>-157.3</v>
      </c>
      <c r="D57" s="56">
        <v>-160.6</v>
      </c>
      <c r="E57" s="98" t="s">
        <v>63</v>
      </c>
      <c r="F57" s="56">
        <v>27.2</v>
      </c>
      <c r="G57" s="56">
        <v>24.2</v>
      </c>
      <c r="H57" s="99" t="s">
        <v>94</v>
      </c>
      <c r="I57" s="146">
        <v>1</v>
      </c>
      <c r="J57" s="57" t="s">
        <v>180</v>
      </c>
      <c r="K57" s="180" t="s">
        <v>189</v>
      </c>
      <c r="L57" s="185"/>
      <c r="M57" s="180" t="s">
        <v>192</v>
      </c>
      <c r="N57" s="181"/>
      <c r="O57" s="7"/>
    </row>
    <row r="58" spans="2:15" s="52" customFormat="1" ht="22.5" customHeight="1">
      <c r="B58" s="100" t="s">
        <v>64</v>
      </c>
      <c r="C58" s="56">
        <v>-118.3</v>
      </c>
      <c r="D58" s="56">
        <v>-123.7</v>
      </c>
      <c r="E58" s="99" t="s">
        <v>168</v>
      </c>
      <c r="F58" s="146">
        <v>10</v>
      </c>
      <c r="G58" s="146">
        <v>10</v>
      </c>
      <c r="H58" s="99" t="s">
        <v>183</v>
      </c>
      <c r="I58" s="146">
        <v>1</v>
      </c>
      <c r="J58" s="57" t="s">
        <v>181</v>
      </c>
      <c r="K58" s="180" t="s">
        <v>190</v>
      </c>
      <c r="L58" s="185"/>
      <c r="M58" s="180" t="s">
        <v>193</v>
      </c>
      <c r="N58" s="181"/>
      <c r="O58" s="7"/>
    </row>
    <row r="59" spans="2:15" s="52" customFormat="1" ht="22.5" customHeight="1">
      <c r="B59" s="100" t="s">
        <v>65</v>
      </c>
      <c r="C59" s="56">
        <v>-185.3</v>
      </c>
      <c r="D59" s="56">
        <v>-194.8</v>
      </c>
      <c r="E59" s="99" t="s">
        <v>164</v>
      </c>
      <c r="F59" s="58">
        <v>15</v>
      </c>
      <c r="G59" s="58">
        <v>10</v>
      </c>
      <c r="H59" s="99" t="s">
        <v>167</v>
      </c>
      <c r="I59" s="146">
        <v>0</v>
      </c>
      <c r="J59" s="59" t="s">
        <v>98</v>
      </c>
      <c r="K59" s="180" t="s">
        <v>191</v>
      </c>
      <c r="L59" s="185"/>
      <c r="M59" s="180" t="s">
        <v>194</v>
      </c>
      <c r="N59" s="181"/>
      <c r="O59" s="7"/>
    </row>
    <row r="60" spans="2:15" s="52" customFormat="1" ht="22.5" customHeight="1">
      <c r="B60" s="100" t="s">
        <v>66</v>
      </c>
      <c r="C60" s="56">
        <v>-91</v>
      </c>
      <c r="D60" s="56">
        <v>-97.8</v>
      </c>
      <c r="E60" s="99" t="s">
        <v>162</v>
      </c>
      <c r="F60" s="58">
        <v>30</v>
      </c>
      <c r="G60" s="58">
        <v>30</v>
      </c>
      <c r="H60" s="99" t="s">
        <v>95</v>
      </c>
      <c r="I60" s="146">
        <v>0</v>
      </c>
      <c r="J60" s="57" t="s">
        <v>67</v>
      </c>
      <c r="K60" s="180" t="s">
        <v>191</v>
      </c>
      <c r="L60" s="185"/>
      <c r="M60" s="180" t="s">
        <v>195</v>
      </c>
      <c r="N60" s="181"/>
      <c r="O60" s="7"/>
    </row>
    <row r="61" spans="2:15" s="52" customFormat="1" ht="22.5" customHeight="1">
      <c r="B61" s="100" t="s">
        <v>68</v>
      </c>
      <c r="C61" s="56">
        <v>19.7</v>
      </c>
      <c r="D61" s="56">
        <v>17.1</v>
      </c>
      <c r="E61" s="99" t="s">
        <v>163</v>
      </c>
      <c r="F61" s="58">
        <v>10</v>
      </c>
      <c r="G61" s="58">
        <v>10</v>
      </c>
      <c r="H61" s="98" t="s">
        <v>69</v>
      </c>
      <c r="I61" s="148">
        <v>0</v>
      </c>
      <c r="J61" s="207" t="s">
        <v>70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71</v>
      </c>
      <c r="C62" s="56">
        <v>15.4</v>
      </c>
      <c r="D62" s="56">
        <v>12.9</v>
      </c>
      <c r="E62" s="99" t="s">
        <v>165</v>
      </c>
      <c r="F62" s="58">
        <v>270</v>
      </c>
      <c r="G62" s="58">
        <v>270</v>
      </c>
      <c r="H62" s="98" t="s">
        <v>72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73</v>
      </c>
      <c r="C63" s="56">
        <v>12.4</v>
      </c>
      <c r="D63" s="56">
        <v>9.9</v>
      </c>
      <c r="E63" s="99" t="s">
        <v>184</v>
      </c>
      <c r="F63" s="60">
        <v>2.4</v>
      </c>
      <c r="G63" s="62">
        <v>2.4</v>
      </c>
      <c r="H63" s="98" t="s">
        <v>74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75</v>
      </c>
      <c r="C64" s="56">
        <v>11.2</v>
      </c>
      <c r="D64" s="56">
        <v>8.7</v>
      </c>
      <c r="E64" s="99" t="s">
        <v>185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125</v>
      </c>
      <c r="C65" s="61">
        <v>2.49E-05</v>
      </c>
      <c r="D65" s="61">
        <v>2.33E-05</v>
      </c>
      <c r="E65" s="98" t="s">
        <v>76</v>
      </c>
      <c r="F65" s="56">
        <v>9.9</v>
      </c>
      <c r="G65" s="62">
        <v>4.8</v>
      </c>
      <c r="H65" s="99" t="s">
        <v>96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182</v>
      </c>
      <c r="F66" s="145">
        <v>51.2</v>
      </c>
      <c r="G66" s="144">
        <v>69.6</v>
      </c>
      <c r="H66" s="104" t="s">
        <v>97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92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172</v>
      </c>
      <c r="J69" s="68" t="s">
        <v>113</v>
      </c>
      <c r="K69" s="84" t="s">
        <v>124</v>
      </c>
      <c r="L69" s="84" t="s">
        <v>114</v>
      </c>
      <c r="M69" s="68" t="s">
        <v>115</v>
      </c>
      <c r="N69" s="85" t="s">
        <v>116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117</v>
      </c>
      <c r="C71" s="71" t="s">
        <v>123</v>
      </c>
      <c r="D71" s="70" t="s">
        <v>118</v>
      </c>
      <c r="E71" s="71" t="s">
        <v>152</v>
      </c>
      <c r="F71" s="71" t="s">
        <v>153</v>
      </c>
      <c r="G71" s="71" t="s">
        <v>154</v>
      </c>
      <c r="H71" s="71" t="s">
        <v>148</v>
      </c>
      <c r="I71" s="71" t="s">
        <v>119</v>
      </c>
      <c r="J71" s="71" t="s">
        <v>155</v>
      </c>
      <c r="K71" s="71" t="s">
        <v>149</v>
      </c>
      <c r="L71" s="71" t="s">
        <v>150</v>
      </c>
      <c r="M71" s="71" t="s">
        <v>120</v>
      </c>
      <c r="N71" s="88" t="s">
        <v>151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143</v>
      </c>
      <c r="C75" s="206"/>
      <c r="D75" s="157">
        <v>0</v>
      </c>
      <c r="E75" s="206" t="s">
        <v>127</v>
      </c>
      <c r="F75" s="206"/>
      <c r="G75" s="160">
        <v>0</v>
      </c>
      <c r="H75" s="206" t="s">
        <v>132</v>
      </c>
      <c r="I75" s="206"/>
      <c r="J75" s="157">
        <v>0</v>
      </c>
      <c r="K75" s="206" t="s">
        <v>157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144</v>
      </c>
      <c r="C76" s="205"/>
      <c r="D76" s="158">
        <v>0</v>
      </c>
      <c r="E76" s="205" t="s">
        <v>128</v>
      </c>
      <c r="F76" s="205"/>
      <c r="G76" s="158">
        <v>0</v>
      </c>
      <c r="H76" s="205" t="s">
        <v>135</v>
      </c>
      <c r="I76" s="205"/>
      <c r="J76" s="158">
        <v>0</v>
      </c>
      <c r="K76" s="205" t="s">
        <v>142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145</v>
      </c>
      <c r="C77" s="205"/>
      <c r="D77" s="158">
        <v>0</v>
      </c>
      <c r="E77" s="205" t="s">
        <v>129</v>
      </c>
      <c r="F77" s="205"/>
      <c r="G77" s="158">
        <v>0</v>
      </c>
      <c r="H77" s="205" t="s">
        <v>159</v>
      </c>
      <c r="I77" s="205"/>
      <c r="J77" s="161">
        <v>0</v>
      </c>
      <c r="K77" s="205" t="s">
        <v>161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146</v>
      </c>
      <c r="C78" s="205"/>
      <c r="D78" s="158">
        <v>0</v>
      </c>
      <c r="E78" s="205" t="s">
        <v>130</v>
      </c>
      <c r="F78" s="205"/>
      <c r="G78" s="158">
        <v>0</v>
      </c>
      <c r="H78" s="205" t="s">
        <v>160</v>
      </c>
      <c r="I78" s="205"/>
      <c r="J78" s="158">
        <v>0</v>
      </c>
      <c r="K78" s="205" t="s">
        <v>158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147</v>
      </c>
      <c r="C79" s="205"/>
      <c r="D79" s="158">
        <v>0</v>
      </c>
      <c r="E79" s="205" t="s">
        <v>133</v>
      </c>
      <c r="F79" s="205"/>
      <c r="G79" s="158">
        <v>0</v>
      </c>
      <c r="H79" s="205" t="s">
        <v>137</v>
      </c>
      <c r="I79" s="205"/>
      <c r="J79" s="161">
        <v>0</v>
      </c>
      <c r="K79" s="205" t="s">
        <v>141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112</v>
      </c>
      <c r="C80" s="205"/>
      <c r="D80" s="158">
        <v>0</v>
      </c>
      <c r="E80" s="205" t="s">
        <v>134</v>
      </c>
      <c r="F80" s="205"/>
      <c r="G80" s="158">
        <v>0</v>
      </c>
      <c r="H80" s="205" t="s">
        <v>138</v>
      </c>
      <c r="I80" s="205"/>
      <c r="J80" s="161">
        <v>0</v>
      </c>
      <c r="K80" s="205" t="s">
        <v>126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121</v>
      </c>
      <c r="C81" s="205"/>
      <c r="D81" s="158">
        <v>0</v>
      </c>
      <c r="E81" s="205" t="s">
        <v>131</v>
      </c>
      <c r="F81" s="205"/>
      <c r="G81" s="158">
        <v>1</v>
      </c>
      <c r="H81" s="205" t="s">
        <v>139</v>
      </c>
      <c r="I81" s="205"/>
      <c r="J81" s="158">
        <v>0</v>
      </c>
      <c r="K81" s="205" t="s">
        <v>186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122</v>
      </c>
      <c r="C82" s="176"/>
      <c r="D82" s="159">
        <v>0</v>
      </c>
      <c r="E82" s="176" t="s">
        <v>136</v>
      </c>
      <c r="F82" s="176"/>
      <c r="G82" s="159">
        <v>1</v>
      </c>
      <c r="H82" s="176" t="s">
        <v>140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198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 t="s">
        <v>226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2018-11-13T08:30:08Z</dcterms:modified>
  <cp:category/>
  <cp:version/>
  <cp:contentType/>
  <cp:contentStatus/>
</cp:coreProperties>
</file>