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8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<sst xmlns="http://schemas.openxmlformats.org/spreadsheetml/2006/main" count="231" uniqueCount="217">
  <si>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</si>
  <si>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</si>
  <si>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</si>
  <si>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</si>
  <si>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</si>
  <si>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</si>
  <si>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</si>
  <si>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</si>
  <si>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</si>
  <si>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</si>
  <si>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</si>
  <si>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</si>
  <si>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</si>
  <si>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</si>
  <si>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</si>
  <si>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</si>
  <si>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</si>
  <si>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</si>
  <si>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</si>
  <si>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</si>
  <si>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</si>
  <si>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</si>
  <si>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</si>
  <si>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</si>
  <si>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</si>
  <si>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</si>
  <si>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</si>
  <si>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</si>
  <si>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</si>
  <si>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</si>
  <si>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</si>
  <si>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</si>
  <si>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</si>
  <si>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</si>
  <si>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</si>
  <si>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</si>
  <si>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</si>
  <si>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</si>
  <si>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</si>
  <si>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</si>
  <si>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</si>
  <si>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</si>
  <si>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</si>
  <si>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</si>
  <si>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</si>
  <si>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</si>
  <si>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</si>
  <si>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</si>
  <si>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</si>
  <si>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</si>
  <si>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</si>
  <si>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</si>
  <si>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</si>
  <si>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</si>
  <si>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</si>
  <si>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</si>
  <si>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</si>
  <si>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</si>
  <si>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</si>
  <si>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</si>
  <si>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</si>
  <si>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</si>
  <si>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</si>
  <si>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</si>
  <si>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</si>
  <si>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</si>
  <si>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</si>
  <si>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</si>
  <si>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</si>
  <si>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</si>
  <si>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</si>
  <si>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</si>
  <si>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</si>
  <si>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</si>
  <si>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</si>
  <si>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</si>
  <si>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</si>
  <si>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</si>
  <si>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</si>
  <si>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</si>
  <si>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</si>
  <si>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</si>
  <si>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</si>
  <si>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</si>
  <si>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</si>
  <si>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</si>
  <si>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</si>
  <si>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</si>
  <si>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</si>
  <si>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</si>
  <si>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</si>
  <si>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</si>
  <si>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</si>
  <si>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</si>
  <si>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</si>
  <si>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</si>
  <si>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</si>
  <si>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</si>
  <si>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</si>
  <si>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</si>
  <si>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</si>
  <si>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</si>
  <si>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</si>
  <si>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</si>
  <si>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</si>
  <si>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</si>
  <si>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</si>
  <si>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</si>
  <si>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</si>
  <si>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</si>
  <si>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</si>
  <si>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</si>
  <si>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</si>
  <si>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</si>
  <si>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</si>
  <si>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</si>
  <si>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</si>
  <si>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</si>
  <si>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</si>
  <si>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</si>
  <si>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</si>
  <si>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</si>
  <si>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</si>
  <si>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</si>
  <si>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</si>
  <si>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</si>
  <si>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</si>
  <si>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</si>
  <si>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</si>
  <si>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</si>
  <si>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</si>
  <si>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</si>
  <si>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</si>
  <si>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</si>
  <si>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</si>
  <si>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</si>
  <si>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</si>
  <si>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</si>
  <si>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</si>
  <si>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</si>
  <si>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</si>
  <si>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</si>
  <si>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</si>
  <si>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</si>
  <si>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</si>
  <si>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</si>
  <si>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</si>
  <si>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</si>
  <si>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</si>
  <si>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</si>
  <si>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</si>
  <si>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</si>
  <si>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</si>
  <si>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</si>
  <si>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</si>
  <si>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</si>
  <si>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</si>
  <si>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</si>
  <si>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</si>
  <si>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</si>
  <si>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</si>
  <si>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</si>
  <si>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</si>
  <si>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</si>
  <si>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</si>
  <si>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</si>
  <si>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</si>
  <si>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</si>
  <si>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</si>
  <si>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</si>
  <si>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</si>
  <si>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</si>
  <si>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</si>
  <si>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</si>
  <si>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</si>
  <si>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</si>
  <si>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</si>
  <si>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</si>
  <si>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</si>
  <si>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</si>
  <si>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</si>
  <si>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</si>
  <si>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</si>
  <si>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</si>
  <si>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</si>
  <si>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</si>
  <si>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</si>
  <si>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</si>
  <si>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</si>
  <si>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</si>
  <si>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</si>
  <si>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</si>
  <si>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</si>
  <si>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</si>
  <si>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</si>
  <si>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</si>
  <si>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</si>
  <si>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/ / / / /</t>
  </si>
  <si>
    <t>/ / / / /</t>
  </si>
  <si>
    <t>/ / / / /</t>
  </si>
  <si>
    <t>/ / / / /</t>
  </si>
  <si>
    <t>권민경</t>
  </si>
  <si>
    <t>N</t>
  </si>
  <si>
    <t>구름 영향으로 저녁 및 새벽 플랫 미촬영</t>
  </si>
  <si>
    <t xml:space="preserve">월령 40% 이상으로 방풍막 연결 </t>
  </si>
  <si>
    <t>-</t>
  </si>
  <si>
    <t>E</t>
  </si>
  <si>
    <t>-</t>
  </si>
  <si>
    <t>[23:32] 기상악화로 인해 관측 중단 및 대기 / [05:53] 관측 재개</t>
  </si>
  <si>
    <t>BLG</t>
  </si>
  <si>
    <t>T_044268</t>
  </si>
  <si>
    <t>SN</t>
  </si>
  <si>
    <t>S_044333:T</t>
  </si>
  <si>
    <t>S_044352:M</t>
  </si>
  <si>
    <t>NW</t>
  </si>
  <si>
    <t>Site Seeing / 0.00 / 0.00 / 2.67</t>
  </si>
  <si>
    <t>BLG Last target 6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</si>
</sst>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43300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41.578148710166914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0.9805555555555556</v>
      </c>
      <c r="D9" s="26" t="s">
        <v>205</v>
      </c>
      <c r="E9" s="26">
        <v>-1.2</v>
      </c>
      <c r="F9" s="26">
        <v>73</v>
      </c>
      <c r="G9" s="27" t="s">
        <v>206</v>
      </c>
      <c r="H9" s="26">
        <v>9.5</v>
      </c>
      <c r="I9" s="28">
        <v>42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 t="s">
        <v>207</v>
      </c>
      <c r="E10" s="26">
        <v>-2.1</v>
      </c>
      <c r="F10" s="26">
        <v>42</v>
      </c>
      <c r="G10" s="27" t="s">
        <v>202</v>
      </c>
      <c r="H10" s="26">
        <v>6.9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0.4354166666666666</v>
      </c>
      <c r="D11" s="33">
        <v>2.2</v>
      </c>
      <c r="E11" s="33">
        <v>-2.3</v>
      </c>
      <c r="F11" s="33">
        <v>22</v>
      </c>
      <c r="G11" s="27" t="s">
        <v>214</v>
      </c>
      <c r="H11" s="33">
        <v>7.9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23.45486111111111</v>
      </c>
      <c r="D12" s="37">
        <f>AVERAGE(D9:D11)</f>
        <v>2.2</v>
      </c>
      <c r="E12" s="37">
        <f>AVERAGE(E9:E11)</f>
        <v>-1.8666666666666665</v>
      </c>
      <c r="F12" s="38">
        <f>AVERAGE(F9:F11)</f>
        <v>45.666666666666664</v>
      </c>
      <c r="G12" s="11"/>
      <c r="H12" s="39">
        <f>AVERAGE(H9:H11)</f>
        <v>8.1</v>
      </c>
      <c r="I12" s="11"/>
      <c r="J12" s="40">
        <f>AVERAGE(J9:J11)</f>
        <v>5.333333333333333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209</v>
      </c>
      <c r="F16" s="166" t="s">
        <v>211</v>
      </c>
      <c r="G16" s="166" t="s">
        <v>194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0.9041666666666667</v>
      </c>
      <c r="D17" s="25">
        <v>0.9055555555555556</v>
      </c>
      <c r="E17" s="25">
        <v>0.24513888888888888</v>
      </c>
      <c r="F17" s="25">
        <v>0.31875000000000003</v>
      </c>
      <c r="G17" s="25">
        <v>0.4354166666666666</v>
      </c>
      <c r="H17" s="25"/>
      <c r="I17" s="25"/>
      <c r="J17" s="25"/>
      <c r="K17" s="25"/>
      <c r="L17" s="25"/>
      <c r="M17" s="25"/>
      <c r="N17" s="25">
        <v>0.4534722222222222</v>
      </c>
    </row>
    <row r="18" spans="1:14" s="2" customFormat="1" ht="13.5" customHeight="1">
      <c r="A18" s="11"/>
      <c r="B18" s="64" t="s">
        <v>12</v>
      </c>
      <c r="C18" s="44">
        <v>44244</v>
      </c>
      <c r="D18" s="43">
        <v>44245</v>
      </c>
      <c r="E18" s="43">
        <v>44255</v>
      </c>
      <c r="F18" s="43">
        <v>44298</v>
      </c>
      <c r="G18" s="43">
        <v>44376</v>
      </c>
      <c r="H18" s="43"/>
      <c r="I18" s="43"/>
      <c r="J18" s="43"/>
      <c r="K18" s="43"/>
      <c r="L18" s="43"/>
      <c r="M18" s="43"/>
      <c r="N18" s="43">
        <v>44381</v>
      </c>
    </row>
    <row r="19" spans="1:14" s="2" customFormat="1" ht="13.5" customHeight="1" thickBot="1">
      <c r="A19" s="11"/>
      <c r="B19" s="65" t="s">
        <v>13</v>
      </c>
      <c r="C19" s="137"/>
      <c r="D19" s="44">
        <v>44254</v>
      </c>
      <c r="E19" s="44">
        <v>44297</v>
      </c>
      <c r="F19" s="44">
        <v>44375</v>
      </c>
      <c r="G19" s="44">
        <v>44380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10</v>
      </c>
      <c r="E20" s="45">
        <f>IF(ISNUMBER(E18),E19-E18+1,"")</f>
        <v>43</v>
      </c>
      <c r="F20" s="45">
        <f>IF(ISNUMBER(F18),F19-F18+1,"")</f>
        <v>78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108</v>
      </c>
      <c r="F23" s="189" t="s">
        <v>200</v>
      </c>
      <c r="G23" s="190"/>
      <c r="H23" s="193"/>
      <c r="I23" s="81"/>
      <c r="J23" s="20"/>
      <c r="K23" s="20" t="s">
        <v>110</v>
      </c>
      <c r="L23" s="189" t="s">
        <v>197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109</v>
      </c>
      <c r="F24" s="189" t="s">
        <v>195</v>
      </c>
      <c r="G24" s="190"/>
      <c r="H24" s="193"/>
      <c r="I24" s="82"/>
      <c r="J24" s="80"/>
      <c r="K24" s="80" t="s">
        <v>111</v>
      </c>
      <c r="L24" s="189" t="s">
        <v>198</v>
      </c>
      <c r="M24" s="190"/>
      <c r="N24" s="191"/>
    </row>
    <row r="25" spans="1:14" s="2" customFormat="1" ht="18.75" customHeight="1">
      <c r="A25" s="11" t="s">
        <v>107</v>
      </c>
      <c r="B25" s="215"/>
      <c r="C25" s="164"/>
      <c r="D25" s="164"/>
      <c r="E25" s="20" t="s">
        <v>106</v>
      </c>
      <c r="F25" s="189" t="s">
        <v>199</v>
      </c>
      <c r="G25" s="190"/>
      <c r="H25" s="193"/>
      <c r="I25" s="81"/>
      <c r="J25" s="20"/>
      <c r="K25" s="20" t="s">
        <v>109</v>
      </c>
      <c r="L25" s="189" t="s">
        <v>195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104</v>
      </c>
      <c r="F26" s="189" t="s">
        <v>195</v>
      </c>
      <c r="G26" s="190"/>
      <c r="H26" s="193"/>
      <c r="I26" s="81"/>
      <c r="J26" s="20"/>
      <c r="K26" s="20" t="s">
        <v>105</v>
      </c>
      <c r="L26" s="189" t="s">
        <v>195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0.34097222222222223</v>
      </c>
      <c r="D30" s="126">
        <v>0.10694444444444444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0.4479166666666667</v>
      </c>
      <c r="N30" s="128"/>
    </row>
    <row r="31" spans="1:14" s="2" customFormat="1" ht="13.5" customHeight="1">
      <c r="A31" s="11"/>
      <c r="B31" s="108" t="s">
        <v>41</v>
      </c>
      <c r="C31" s="116">
        <v>0.34097222222222223</v>
      </c>
      <c r="D31" s="32">
        <v>0.11666666666666665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0.4576388888888889</v>
      </c>
      <c r="N31" s="124"/>
    </row>
    <row r="32" spans="1:15" s="2" customFormat="1" ht="13.5" customHeight="1">
      <c r="A32" s="11"/>
      <c r="B32" s="109" t="s">
        <v>42</v>
      </c>
      <c r="C32" s="132">
        <v>0.2673611111111111</v>
      </c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0.2673611111111111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196</v>
      </c>
      <c r="C35" s="195" t="s">
        <v>210</v>
      </c>
      <c r="D35" s="196"/>
      <c r="E35" s="195" t="s">
        <v>212</v>
      </c>
      <c r="F35" s="196"/>
      <c r="G35" s="195" t="s">
        <v>213</v>
      </c>
      <c r="H35" s="196"/>
      <c r="I35" s="195"/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1" t="s">
        <v>215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203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84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8" t="s">
        <v>216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-160.47</v>
      </c>
      <c r="D57" s="56">
        <v>-158.24</v>
      </c>
      <c r="E57" s="98" t="s">
        <v>64</v>
      </c>
      <c r="F57" s="56">
        <v>24.1</v>
      </c>
      <c r="G57" s="56">
        <v>18.3</v>
      </c>
      <c r="H57" s="99" t="s">
        <v>95</v>
      </c>
      <c r="I57" s="146">
        <v>1</v>
      </c>
      <c r="J57" s="57" t="s">
        <v>179</v>
      </c>
      <c r="K57" s="208" t="s">
        <v>188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65</v>
      </c>
      <c r="C58" s="56">
        <v>-127.9</v>
      </c>
      <c r="D58" s="56">
        <v>-130.03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8" t="s">
        <v>187</v>
      </c>
      <c r="L58" s="209"/>
      <c r="M58" s="208" t="s">
        <v>190</v>
      </c>
      <c r="N58" s="210"/>
      <c r="O58" s="7"/>
    </row>
    <row r="59" spans="2:15" s="52" customFormat="1" ht="19.5">
      <c r="B59" s="100" t="s">
        <v>66</v>
      </c>
      <c r="C59" s="56">
        <v>-193.6</v>
      </c>
      <c r="D59" s="56">
        <v>-196.96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8" t="s">
        <v>191</v>
      </c>
      <c r="L59" s="209"/>
      <c r="M59" s="208" t="s">
        <v>192</v>
      </c>
      <c r="N59" s="210"/>
      <c r="O59" s="7"/>
    </row>
    <row r="60" spans="2:15" s="52" customFormat="1" ht="22.5" customHeight="1">
      <c r="B60" s="100" t="s">
        <v>67</v>
      </c>
      <c r="C60" s="56">
        <v>-96.29</v>
      </c>
      <c r="D60" s="56">
        <v>-101.15</v>
      </c>
      <c r="E60" s="99" t="s">
        <v>163</v>
      </c>
      <c r="F60" s="58">
        <v>25</v>
      </c>
      <c r="G60" s="58">
        <v>20</v>
      </c>
      <c r="H60" s="99" t="s">
        <v>96</v>
      </c>
      <c r="I60" s="146">
        <v>0</v>
      </c>
      <c r="J60" s="57" t="s">
        <v>68</v>
      </c>
      <c r="K60" s="208" t="s">
        <v>191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69</v>
      </c>
      <c r="C61" s="56">
        <v>15.7</v>
      </c>
      <c r="D61" s="56">
        <v>12.19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11.2</v>
      </c>
      <c r="D62" s="56">
        <v>8.127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8.5</v>
      </c>
      <c r="D63" s="56">
        <v>5.5</v>
      </c>
      <c r="E63" s="99" t="s">
        <v>183</v>
      </c>
      <c r="F63" s="60">
        <v>3.6</v>
      </c>
      <c r="G63" s="62">
        <v>3.3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7.5</v>
      </c>
      <c r="D64" s="56">
        <v>4.57</v>
      </c>
      <c r="E64" s="99" t="s">
        <v>184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1.08E-05</v>
      </c>
      <c r="D65" s="61">
        <v>1.17E-05</v>
      </c>
      <c r="E65" s="98" t="s">
        <v>77</v>
      </c>
      <c r="F65" s="56">
        <v>9.8</v>
      </c>
      <c r="G65" s="62">
        <v>0.1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37</v>
      </c>
      <c r="G66" s="144">
        <v>14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57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204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2018-07-23T01:41:23Z</dcterms:modified>
  <cp:category/>
  <cp:version/>
  <cp:contentType/>
  <cp:contentStatus/>
</cp:coreProperties>
</file>