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<sst xmlns="http://schemas.openxmlformats.org/spreadsheetml/2006/main" count="233" uniqueCount="218">
  <si>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</si>
  <si>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</si>
  <si>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</si>
  <si>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</si>
  <si>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</si>
  <si>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</si>
  <si>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</si>
  <si>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</si>
  <si>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</si>
  <si>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</si>
  <si>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</si>
  <si>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</si>
  <si>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</si>
  <si>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</si>
  <si>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</si>
  <si>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</si>
  <si>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</si>
  <si>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</si>
  <si>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</si>
  <si>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</si>
  <si>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</si>
  <si>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</si>
  <si>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</si>
  <si>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</si>
  <si>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</si>
  <si>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</si>
  <si>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</si>
  <si>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</si>
  <si>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</si>
  <si>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</si>
  <si>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</si>
  <si>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</si>
  <si>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</si>
  <si>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</si>
  <si>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</si>
  <si>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</si>
  <si>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</si>
  <si>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</si>
  <si>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</si>
  <si>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</si>
  <si>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</si>
  <si>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</si>
  <si>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</si>
  <si>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</si>
  <si>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</si>
  <si>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</si>
  <si>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</si>
  <si>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</si>
  <si>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</si>
  <si>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</si>
  <si>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</si>
  <si>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</si>
  <si>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</si>
  <si>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</si>
  <si>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</si>
  <si>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</si>
  <si>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</si>
  <si>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</si>
  <si>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</si>
  <si>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</si>
  <si>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</si>
  <si>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</si>
  <si>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</si>
  <si>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</si>
  <si>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</si>
  <si>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</si>
  <si>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</si>
  <si>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</si>
  <si>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</si>
  <si>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</si>
  <si>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</si>
  <si>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</si>
  <si>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</si>
  <si>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</si>
  <si>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</si>
  <si>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</si>
  <si>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</si>
  <si>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</si>
  <si>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</si>
  <si>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</si>
  <si>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</si>
  <si>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</si>
  <si>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</si>
  <si>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</si>
  <si>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</si>
  <si>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</si>
  <si>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</si>
  <si>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</si>
  <si>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</si>
  <si>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</si>
  <si>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</si>
  <si>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</si>
  <si>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</si>
  <si>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</si>
  <si>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</si>
  <si>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</si>
  <si>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</si>
  <si>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</si>
  <si>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</si>
  <si>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</si>
  <si>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</si>
  <si>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</si>
  <si>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</si>
  <si>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</si>
  <si>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</si>
  <si>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</si>
  <si>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</si>
  <si>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</si>
  <si>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</si>
  <si>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</si>
  <si>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</si>
  <si>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</si>
  <si>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</si>
  <si>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</si>
  <si>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</si>
  <si>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</si>
  <si>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</si>
  <si>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</si>
  <si>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</si>
  <si>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</si>
  <si>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</si>
  <si>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</si>
  <si>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</si>
  <si>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</si>
  <si>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</si>
  <si>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</si>
  <si>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</si>
  <si>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</si>
  <si>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</si>
  <si>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</si>
  <si>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</si>
  <si>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</si>
  <si>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</si>
  <si>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</si>
  <si>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</si>
  <si>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</si>
  <si>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</si>
  <si>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</si>
  <si>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</si>
  <si>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</si>
  <si>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</si>
  <si>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</si>
  <si>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</si>
  <si>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</si>
  <si>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</si>
  <si>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</si>
  <si>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</si>
  <si>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</si>
  <si>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</si>
  <si>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</si>
  <si>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</si>
  <si>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</si>
  <si>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</si>
  <si>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</si>
  <si>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</si>
  <si>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</si>
  <si>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</si>
  <si>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</si>
  <si>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</si>
  <si>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</si>
  <si>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</si>
  <si>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</si>
  <si>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</si>
  <si>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</si>
  <si>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</si>
  <si>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</si>
  <si>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</si>
  <si>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</si>
  <si>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</si>
  <si>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</si>
  <si>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</si>
  <si>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</si>
  <si>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</si>
  <si>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</si>
  <si>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</si>
  <si>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</si>
  <si>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</si>
  <si>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</si>
  <si>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</si>
  <si>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</si>
  <si>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</si>
  <si>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</si>
  <si>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</si>
  <si>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</si>
  <si>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</si>
  <si>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</si>
  <si>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</si>
  <si>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</si>
  <si>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</si>
  <si>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</si>
  <si>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</si>
  <si>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</si>
  <si>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</si>
  <si>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</si>
  <si>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</si>
  <si>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</si>
  <si>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</si>
  <si>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월령 40% 이상으로 방풍막 연결</t>
  </si>
  <si>
    <t>최정식</t>
  </si>
  <si>
    <t>/ / / / /</t>
  </si>
  <si>
    <t>/ / / / /</t>
  </si>
  <si>
    <t>NW</t>
  </si>
  <si>
    <t>/ / / / /</t>
  </si>
  <si>
    <t>/ / / / /</t>
  </si>
  <si>
    <t>NNW</t>
  </si>
  <si>
    <t>BLG</t>
  </si>
  <si>
    <t>S_040376:M</t>
  </si>
  <si>
    <t>S_040408:M</t>
  </si>
  <si>
    <t>S_040433:N</t>
  </si>
  <si>
    <t>S_040446:N</t>
  </si>
  <si>
    <t>BLG Last target 248</t>
  </si>
  <si>
    <t>SN</t>
  </si>
  <si>
    <t>C_040474-040478</t>
  </si>
  <si>
    <t>[04:50] 구름 영향으로 관측 중단 및 대기 / [08:35] 관측 재개</t>
  </si>
  <si>
    <t>S_040484:T</t>
  </si>
  <si>
    <t>Site Seeing / 2.50 / 1.77 / 3.70</t>
  </si>
  <si>
    <t>구름 영향으로 저녁, 새벽 플랫 미촬영</t>
  </si>
  <si>
    <t>S_040517:M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</si>
</sst>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4" sqref="C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43283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65.16690856313497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0.9486111111111111</v>
      </c>
      <c r="D9" s="26">
        <v>3.7</v>
      </c>
      <c r="E9" s="26">
        <v>0.7</v>
      </c>
      <c r="F9" s="26">
        <v>71</v>
      </c>
      <c r="G9" s="27" t="s">
        <v>201</v>
      </c>
      <c r="H9" s="26">
        <v>7.7</v>
      </c>
      <c r="I9" s="28">
        <v>86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1.4</v>
      </c>
      <c r="E10" s="26">
        <v>1.9</v>
      </c>
      <c r="F10" s="26">
        <v>55</v>
      </c>
      <c r="G10" s="27" t="s">
        <v>204</v>
      </c>
      <c r="H10" s="26">
        <v>24.2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0.4375</v>
      </c>
      <c r="D11" s="33">
        <v>2.4</v>
      </c>
      <c r="E11" s="33">
        <v>1.3</v>
      </c>
      <c r="F11" s="33">
        <v>56</v>
      </c>
      <c r="G11" s="27" t="s">
        <v>201</v>
      </c>
      <c r="H11" s="33">
        <v>15.1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23.488888888888887</v>
      </c>
      <c r="D12" s="37">
        <f>AVERAGE(D9:D11)</f>
        <v>2.5</v>
      </c>
      <c r="E12" s="37">
        <f>AVERAGE(E9:E11)</f>
        <v>1.2999999999999998</v>
      </c>
      <c r="F12" s="38">
        <f>AVERAGE(F9:F11)</f>
        <v>60.666666666666664</v>
      </c>
      <c r="G12" s="11"/>
      <c r="H12" s="39">
        <f>AVERAGE(H9:H11)</f>
        <v>15.666666666666666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205</v>
      </c>
      <c r="F16" s="166" t="s">
        <v>211</v>
      </c>
      <c r="G16" s="166" t="s">
        <v>194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0.9375</v>
      </c>
      <c r="D17" s="25">
        <v>0.9395833333333333</v>
      </c>
      <c r="E17" s="25">
        <v>0.9486111111111111</v>
      </c>
      <c r="F17" s="25">
        <v>0.3513888888888889</v>
      </c>
      <c r="G17" s="25">
        <v>0.44305555555555554</v>
      </c>
      <c r="H17" s="25"/>
      <c r="I17" s="25"/>
      <c r="J17" s="25"/>
      <c r="K17" s="25"/>
      <c r="L17" s="25"/>
      <c r="M17" s="25"/>
      <c r="N17" s="25">
        <v>0.4465277777777778</v>
      </c>
    </row>
    <row r="18" spans="1:14" s="2" customFormat="1" ht="13.5" customHeight="1">
      <c r="A18" s="11"/>
      <c r="B18" s="64" t="s">
        <v>12</v>
      </c>
      <c r="C18" s="44">
        <v>40300</v>
      </c>
      <c r="D18" s="43">
        <v>40301</v>
      </c>
      <c r="E18" s="43">
        <v>40306</v>
      </c>
      <c r="F18" s="43">
        <v>40478</v>
      </c>
      <c r="G18" s="43">
        <v>40531</v>
      </c>
      <c r="H18" s="43"/>
      <c r="I18" s="43"/>
      <c r="J18" s="43"/>
      <c r="K18" s="43"/>
      <c r="L18" s="43"/>
      <c r="M18" s="43"/>
      <c r="N18" s="43">
        <v>40536</v>
      </c>
    </row>
    <row r="19" spans="1:14" s="2" customFormat="1" ht="13.5" customHeight="1" thickBot="1">
      <c r="A19" s="11"/>
      <c r="B19" s="65" t="s">
        <v>13</v>
      </c>
      <c r="C19" s="137"/>
      <c r="D19" s="44">
        <v>40305</v>
      </c>
      <c r="E19" s="44">
        <v>40477</v>
      </c>
      <c r="F19" s="44">
        <v>40530</v>
      </c>
      <c r="G19" s="44">
        <v>40535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172</v>
      </c>
      <c r="F20" s="45">
        <f>IF(ISNUMBER(F18),F19-F18+1,"")</f>
        <v>53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4"/>
      <c r="D23" s="164"/>
      <c r="E23" s="20" t="s">
        <v>108</v>
      </c>
      <c r="F23" s="218" t="s">
        <v>203</v>
      </c>
      <c r="G23" s="219"/>
      <c r="H23" s="220"/>
      <c r="I23" s="81"/>
      <c r="J23" s="20"/>
      <c r="K23" s="20" t="s">
        <v>110</v>
      </c>
      <c r="L23" s="218" t="s">
        <v>195</v>
      </c>
      <c r="M23" s="219"/>
      <c r="N23" s="221"/>
    </row>
    <row r="24" spans="1:14" s="2" customFormat="1" ht="18.75" customHeight="1">
      <c r="A24" s="11"/>
      <c r="B24" s="186"/>
      <c r="C24" s="165"/>
      <c r="D24" s="165"/>
      <c r="E24" s="79" t="s">
        <v>109</v>
      </c>
      <c r="F24" s="218" t="s">
        <v>195</v>
      </c>
      <c r="G24" s="219"/>
      <c r="H24" s="220"/>
      <c r="I24" s="82"/>
      <c r="J24" s="80"/>
      <c r="K24" s="80" t="s">
        <v>111</v>
      </c>
      <c r="L24" s="218" t="s">
        <v>200</v>
      </c>
      <c r="M24" s="219"/>
      <c r="N24" s="221"/>
    </row>
    <row r="25" spans="1:14" s="2" customFormat="1" ht="18.75" customHeight="1">
      <c r="A25" s="11" t="s">
        <v>107</v>
      </c>
      <c r="B25" s="186"/>
      <c r="C25" s="164"/>
      <c r="D25" s="164"/>
      <c r="E25" s="20" t="s">
        <v>106</v>
      </c>
      <c r="F25" s="218" t="s">
        <v>202</v>
      </c>
      <c r="G25" s="219"/>
      <c r="H25" s="220"/>
      <c r="I25" s="81"/>
      <c r="J25" s="20"/>
      <c r="K25" s="20" t="s">
        <v>109</v>
      </c>
      <c r="L25" s="218" t="s">
        <v>195</v>
      </c>
      <c r="M25" s="219"/>
      <c r="N25" s="221"/>
    </row>
    <row r="26" spans="1:14" s="2" customFormat="1" ht="18.75" customHeight="1">
      <c r="A26" s="11"/>
      <c r="B26" s="187"/>
      <c r="C26" s="164"/>
      <c r="D26" s="164"/>
      <c r="E26" s="168" t="s">
        <v>104</v>
      </c>
      <c r="F26" s="218" t="s">
        <v>199</v>
      </c>
      <c r="G26" s="219"/>
      <c r="H26" s="220"/>
      <c r="I26" s="81"/>
      <c r="J26" s="20"/>
      <c r="K26" s="20" t="s">
        <v>105</v>
      </c>
      <c r="L26" s="218" t="s">
        <v>195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0.3923611111111111</v>
      </c>
      <c r="D30" s="126">
        <v>0.0625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0.4548611111111111</v>
      </c>
      <c r="N30" s="128"/>
    </row>
    <row r="31" spans="1:14" s="2" customFormat="1" ht="13.5" customHeight="1">
      <c r="A31" s="11"/>
      <c r="B31" s="108" t="s">
        <v>41</v>
      </c>
      <c r="C31" s="116">
        <v>0.3923611111111111</v>
      </c>
      <c r="D31" s="32">
        <v>0.08611111111111112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0.47847222222222224</v>
      </c>
      <c r="N31" s="124"/>
    </row>
    <row r="32" spans="1:15" s="2" customFormat="1" ht="13.5" customHeight="1">
      <c r="A32" s="11"/>
      <c r="B32" s="109" t="s">
        <v>42</v>
      </c>
      <c r="C32" s="132">
        <v>0.15625</v>
      </c>
      <c r="D32" s="133">
        <v>0.010416666666666666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0.16666666666666666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196</v>
      </c>
      <c r="C35" s="199" t="s">
        <v>206</v>
      </c>
      <c r="D35" s="200"/>
      <c r="E35" s="199" t="s">
        <v>207</v>
      </c>
      <c r="F35" s="200"/>
      <c r="G35" s="199" t="s">
        <v>208</v>
      </c>
      <c r="H35" s="200"/>
      <c r="I35" s="199" t="s">
        <v>209</v>
      </c>
      <c r="J35" s="200"/>
      <c r="K35" s="199" t="s">
        <v>212</v>
      </c>
      <c r="L35" s="200"/>
      <c r="M35" s="199" t="s">
        <v>214</v>
      </c>
      <c r="N35" s="200"/>
    </row>
    <row r="36" spans="1:14" s="2" customFormat="1" ht="19.5" customHeight="1">
      <c r="A36" s="11"/>
      <c r="B36" s="197"/>
      <c r="C36" s="199" t="s">
        <v>217</v>
      </c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215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216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210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-158.4</v>
      </c>
      <c r="D57" s="56">
        <v>-159.1</v>
      </c>
      <c r="E57" s="98" t="s">
        <v>64</v>
      </c>
      <c r="F57" s="56">
        <v>24.3</v>
      </c>
      <c r="G57" s="56">
        <v>20.2</v>
      </c>
      <c r="H57" s="99" t="s">
        <v>95</v>
      </c>
      <c r="I57" s="146">
        <v>0</v>
      </c>
      <c r="J57" s="57" t="s">
        <v>179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-128.3</v>
      </c>
      <c r="D58" s="56">
        <v>-131.4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179" t="s">
        <v>187</v>
      </c>
      <c r="L58" s="184"/>
      <c r="M58" s="179" t="s">
        <v>190</v>
      </c>
      <c r="N58" s="180"/>
      <c r="O58" s="7"/>
    </row>
    <row r="59" spans="2:15" s="52" customFormat="1" ht="22.5" customHeight="1">
      <c r="B59" s="100" t="s">
        <v>66</v>
      </c>
      <c r="C59" s="56">
        <v>-193.8</v>
      </c>
      <c r="D59" s="56">
        <v>-195.3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179" t="s">
        <v>191</v>
      </c>
      <c r="L59" s="184"/>
      <c r="M59" s="179" t="s">
        <v>192</v>
      </c>
      <c r="N59" s="180"/>
      <c r="O59" s="7"/>
    </row>
    <row r="60" spans="2:15" s="52" customFormat="1" ht="22.5" customHeight="1">
      <c r="B60" s="100" t="s">
        <v>67</v>
      </c>
      <c r="C60" s="56">
        <v>-96.3</v>
      </c>
      <c r="D60" s="56">
        <v>-101</v>
      </c>
      <c r="E60" s="99" t="s">
        <v>163</v>
      </c>
      <c r="F60" s="58">
        <v>25</v>
      </c>
      <c r="G60" s="58">
        <v>20</v>
      </c>
      <c r="H60" s="99" t="s">
        <v>96</v>
      </c>
      <c r="I60" s="146">
        <v>0</v>
      </c>
      <c r="J60" s="57" t="s">
        <v>68</v>
      </c>
      <c r="K60" s="179" t="s">
        <v>191</v>
      </c>
      <c r="L60" s="184"/>
      <c r="M60" s="179" t="s">
        <v>193</v>
      </c>
      <c r="N60" s="180"/>
      <c r="O60" s="7"/>
    </row>
    <row r="61" spans="2:15" s="52" customFormat="1" ht="22.5" customHeight="1">
      <c r="B61" s="100" t="s">
        <v>69</v>
      </c>
      <c r="C61" s="56">
        <v>17</v>
      </c>
      <c r="D61" s="56">
        <v>15.1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6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12.5</v>
      </c>
      <c r="D62" s="56">
        <v>11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10</v>
      </c>
      <c r="D63" s="56">
        <v>8.8</v>
      </c>
      <c r="E63" s="99" t="s">
        <v>183</v>
      </c>
      <c r="F63" s="60">
        <v>4.5</v>
      </c>
      <c r="G63" s="62">
        <v>4.5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9.2</v>
      </c>
      <c r="D64" s="56">
        <v>8</v>
      </c>
      <c r="E64" s="99" t="s">
        <v>184</v>
      </c>
      <c r="F64" s="60">
        <v>0.4</v>
      </c>
      <c r="G64" s="62">
        <v>0.4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8.94E-06</v>
      </c>
      <c r="D65" s="61">
        <v>9.36E-06</v>
      </c>
      <c r="E65" s="98" t="s">
        <v>77</v>
      </c>
      <c r="F65" s="56">
        <v>10.1</v>
      </c>
      <c r="G65" s="62">
        <v>4.1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35.7</v>
      </c>
      <c r="G66" s="144">
        <v>46.4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57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1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2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0">
        <v>0</v>
      </c>
      <c r="K77" s="204" t="s">
        <v>162</v>
      </c>
      <c r="L77" s="204"/>
      <c r="M77" s="162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2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0">
        <v>0</v>
      </c>
      <c r="K79" s="204" t="s">
        <v>142</v>
      </c>
      <c r="L79" s="204"/>
      <c r="M79" s="162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0">
        <v>0</v>
      </c>
      <c r="K80" s="204" t="s">
        <v>127</v>
      </c>
      <c r="L80" s="204"/>
      <c r="M80" s="162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 t="s">
        <v>185</v>
      </c>
      <c r="L81" s="204"/>
      <c r="M81" s="162">
        <v>0</v>
      </c>
      <c r="N81" s="63"/>
      <c r="O81" s="16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197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2018-07-02T10:53:42Z</dcterms:modified>
  <cp:category/>
  <cp:version/>
  <cp:contentType/>
  <cp:contentStatus/>
</cp:coreProperties>
</file>