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<sst xmlns="http://schemas.openxmlformats.org/spreadsheetml/2006/main" count="234" uniqueCount="224">
  <si>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</si>
  <si>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</si>
  <si>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</si>
  <si>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</si>
  <si>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</si>
  <si>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</si>
  <si>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</si>
  <si>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</si>
  <si>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</si>
  <si>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</si>
  <si>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</si>
  <si>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</si>
  <si>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</si>
  <si>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</si>
  <si>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</si>
  <si>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</si>
  <si>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</si>
  <si>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</si>
  <si>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</si>
  <si>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</si>
  <si>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</si>
  <si>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</si>
  <si>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</si>
  <si>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</si>
  <si>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</si>
  <si>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</si>
  <si>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</si>
  <si>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</si>
  <si>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</si>
  <si>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</si>
  <si>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</si>
  <si>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</si>
  <si>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</si>
  <si>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</si>
  <si>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</si>
  <si>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</si>
  <si>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</si>
  <si>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</si>
  <si>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</si>
  <si>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</si>
  <si>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</si>
  <si>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</si>
  <si>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</si>
  <si>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</si>
  <si>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</si>
  <si>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</si>
  <si>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</si>
  <si>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</si>
  <si>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</si>
  <si>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</si>
  <si>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</si>
  <si>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</si>
  <si>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</si>
  <si>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</si>
  <si>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</si>
  <si>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</si>
  <si>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</si>
  <si>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</si>
  <si>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</si>
  <si>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</si>
  <si>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</si>
  <si>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</si>
  <si>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</si>
  <si>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</si>
  <si>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</si>
  <si>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</si>
  <si>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</si>
  <si>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</si>
  <si>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</si>
  <si>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</si>
  <si>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</si>
  <si>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</si>
  <si>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</si>
  <si>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</si>
  <si>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</si>
  <si>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</si>
  <si>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</si>
  <si>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</si>
  <si>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</si>
  <si>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</si>
  <si>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</si>
  <si>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</si>
  <si>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</si>
  <si>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</si>
  <si>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</si>
  <si>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</si>
  <si>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</si>
  <si>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</si>
  <si>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</si>
  <si>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</si>
  <si>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</si>
  <si>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</si>
  <si>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</si>
  <si>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</si>
  <si>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</si>
  <si>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</si>
  <si>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</si>
  <si>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</si>
  <si>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</si>
  <si>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</si>
  <si>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</si>
  <si>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</si>
  <si>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</si>
  <si>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</si>
  <si>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</si>
  <si>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</si>
  <si>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</si>
  <si>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</si>
  <si>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</si>
  <si>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</si>
  <si>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</si>
  <si>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</si>
  <si>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</si>
  <si>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</si>
  <si>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</si>
  <si>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</si>
  <si>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</si>
  <si>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</si>
  <si>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</si>
  <si>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</si>
  <si>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</si>
  <si>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</si>
  <si>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</si>
  <si>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</si>
  <si>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</si>
  <si>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</si>
  <si>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</si>
  <si>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</si>
  <si>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</si>
  <si>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</si>
  <si>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</si>
  <si>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</si>
  <si>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</si>
  <si>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</si>
  <si>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</si>
  <si>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</si>
  <si>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</si>
  <si>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</si>
  <si>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</si>
  <si>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</si>
  <si>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</si>
  <si>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</si>
  <si>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</si>
  <si>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</si>
  <si>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</si>
  <si>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</si>
  <si>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</si>
  <si>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</si>
  <si>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</si>
  <si>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</si>
  <si>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</si>
  <si>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</si>
  <si>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</si>
  <si>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</si>
  <si>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</si>
  <si>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</si>
  <si>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</si>
  <si>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</si>
  <si>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</si>
  <si>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</si>
  <si>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</si>
  <si>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</si>
  <si>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</si>
  <si>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</si>
  <si>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</si>
  <si>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</si>
  <si>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</si>
  <si>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</si>
  <si>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</si>
  <si>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</si>
  <si>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</si>
  <si>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</si>
  <si>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</si>
  <si>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</si>
  <si>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</si>
  <si>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</si>
  <si>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</si>
  <si>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</si>
  <si>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</si>
  <si>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</si>
  <si>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</si>
  <si>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</si>
  <si>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</si>
  <si>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</si>
  <si>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</si>
  <si>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</si>
  <si>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권민경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</si>
  <si>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</si>
  <si>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</si>
  <si>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</si>
  <si>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</si>
  <si>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</si>
  <si>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</si>
  <si>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</si>
  <si>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</si>
  <si>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</si>
  <si>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ALL</t>
  </si>
  <si>
    <t>월령 40% 미만이 되어 방풍막 해제</t>
  </si>
  <si>
    <t>BLG</t>
  </si>
  <si>
    <t>NEO</t>
  </si>
  <si>
    <t>S_004004:M</t>
  </si>
  <si>
    <t>/ / / / /</t>
  </si>
  <si>
    <t xml:space="preserve">/ / / / / </t>
  </si>
  <si>
    <t>/ / / / /</t>
  </si>
  <si>
    <t>/ / / / /</t>
  </si>
  <si>
    <t>S_004010:K/M/N/T</t>
  </si>
  <si>
    <t>30s/30K 60s/29K</t>
  </si>
  <si>
    <t>20s/24K 30s/24K 40s/22K</t>
  </si>
  <si>
    <t>NW</t>
  </si>
  <si>
    <t>S_004131:N</t>
  </si>
  <si>
    <t>I_004164-004165</t>
  </si>
  <si>
    <t>004164-004165 고도가 낮아 초점 잘 맞지 않음</t>
  </si>
  <si>
    <t>S_004196:T</t>
  </si>
  <si>
    <t>S_004204:T</t>
  </si>
  <si>
    <t>NE</t>
  </si>
  <si>
    <t>NEO / N08139-OC 관측 이후부터 초점 매우 잘 맞지 않음…………..</t>
  </si>
  <si>
    <t>BLG Last Target 78</t>
  </si>
  <si>
    <t>NE</t>
  </si>
  <si>
    <t>BLG 관측 초점 매우 잘 맞지 않음…….</t>
  </si>
  <si>
    <t>Site Seeing / 1.08 / 0.81 / 0.78</t>
  </si>
  <si>
    <t>초점 최선을 다했지만 오늘 정말 너무 안맞았습니다. 정말 죄송합니다...</t>
  </si>
  <si>
    <t>S_004318:N</t>
  </si>
  <si>
    <t>60s/28K 40s/30K 30s/33K</t>
  </si>
  <si>
    <t>30s/30K 20s/28K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</si>
</sst>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43153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0.017361111111111112</v>
      </c>
      <c r="D9" s="26">
        <v>0.9</v>
      </c>
      <c r="E9" s="26">
        <v>14.5</v>
      </c>
      <c r="F9" s="26">
        <v>60</v>
      </c>
      <c r="G9" s="27" t="s">
        <v>208</v>
      </c>
      <c r="H9" s="26">
        <v>8.8</v>
      </c>
      <c r="I9" s="28">
        <v>36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0.1875</v>
      </c>
      <c r="D10" s="26">
        <v>3</v>
      </c>
      <c r="E10" s="26">
        <v>13.2</v>
      </c>
      <c r="F10" s="26">
        <v>60</v>
      </c>
      <c r="G10" s="27" t="s">
        <v>214</v>
      </c>
      <c r="H10" s="26">
        <v>4.1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0.4041666666666666</v>
      </c>
      <c r="D11" s="33">
        <v>2</v>
      </c>
      <c r="E11" s="33">
        <v>12.4</v>
      </c>
      <c r="F11" s="33">
        <v>66</v>
      </c>
      <c r="G11" s="27" t="s">
        <v>217</v>
      </c>
      <c r="H11" s="33">
        <v>10.1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24.386805555555554</v>
      </c>
      <c r="D12" s="37">
        <f>AVERAGE(D9:D11)</f>
        <v>1.9666666666666668</v>
      </c>
      <c r="E12" s="37">
        <f>AVERAGE(E9:E11)</f>
        <v>13.366666666666667</v>
      </c>
      <c r="F12" s="38">
        <f>AVERAGE(F9:F11)</f>
        <v>62</v>
      </c>
      <c r="G12" s="11"/>
      <c r="H12" s="39">
        <f>AVERAGE(H9:H11)</f>
        <v>7.666666666666667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199</v>
      </c>
      <c r="F16" s="167" t="s">
        <v>198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0.9722222222222222</v>
      </c>
      <c r="D17" s="25">
        <v>0.9729166666666668</v>
      </c>
      <c r="E17" s="25">
        <v>0.017361111111111112</v>
      </c>
      <c r="F17" s="25">
        <v>0.3069444444444444</v>
      </c>
      <c r="G17" s="25">
        <v>0.4041666666666666</v>
      </c>
      <c r="H17" s="25"/>
      <c r="I17" s="25"/>
      <c r="J17" s="25"/>
      <c r="K17" s="25"/>
      <c r="L17" s="25"/>
      <c r="M17" s="25"/>
      <c r="N17" s="25">
        <v>0.4166666666666667</v>
      </c>
    </row>
    <row r="18" spans="1:14" s="2" customFormat="1" ht="13.5" customHeight="1">
      <c r="A18" s="11"/>
      <c r="B18" s="64" t="s">
        <v>12</v>
      </c>
      <c r="C18" s="44">
        <v>3999</v>
      </c>
      <c r="D18" s="43">
        <v>4000</v>
      </c>
      <c r="E18" s="43">
        <v>4012</v>
      </c>
      <c r="F18" s="43">
        <v>4246</v>
      </c>
      <c r="G18" s="43">
        <v>4316</v>
      </c>
      <c r="H18" s="43"/>
      <c r="I18" s="43"/>
      <c r="J18" s="43"/>
      <c r="K18" s="43"/>
      <c r="L18" s="43"/>
      <c r="M18" s="43"/>
      <c r="N18" s="43">
        <v>4326</v>
      </c>
    </row>
    <row r="19" spans="1:14" s="2" customFormat="1" ht="13.5" customHeight="1" thickBot="1">
      <c r="A19" s="11"/>
      <c r="B19" s="65" t="s">
        <v>13</v>
      </c>
      <c r="C19" s="137"/>
      <c r="D19" s="44">
        <v>4011</v>
      </c>
      <c r="E19" s="44">
        <v>4245</v>
      </c>
      <c r="F19" s="44">
        <v>4315</v>
      </c>
      <c r="G19" s="44">
        <v>4325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12</v>
      </c>
      <c r="E20" s="45">
        <f>IF(ISNUMBER(E18),E19-E18+1,"")</f>
        <v>234</v>
      </c>
      <c r="F20" s="45">
        <f>IF(ISNUMBER(F18),F19-F18+1,"")</f>
        <v>70</v>
      </c>
      <c r="G20" s="45">
        <f t="shared" si="0"/>
        <v>10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8" t="s">
        <v>201</v>
      </c>
      <c r="G23" s="189"/>
      <c r="H23" s="192"/>
      <c r="I23" s="81"/>
      <c r="J23" s="20"/>
      <c r="K23" s="20" t="s">
        <v>110</v>
      </c>
      <c r="L23" s="188" t="s">
        <v>203</v>
      </c>
      <c r="M23" s="189"/>
      <c r="N23" s="190"/>
    </row>
    <row r="24" spans="1:14" s="2" customFormat="1" ht="18.75" customHeight="1">
      <c r="A24" s="11"/>
      <c r="B24" s="214"/>
      <c r="C24" s="166">
        <v>4006</v>
      </c>
      <c r="D24" s="166">
        <v>4008</v>
      </c>
      <c r="E24" s="79" t="s">
        <v>109</v>
      </c>
      <c r="F24" s="188" t="s">
        <v>207</v>
      </c>
      <c r="G24" s="189"/>
      <c r="H24" s="192"/>
      <c r="I24" s="82">
        <v>4321</v>
      </c>
      <c r="J24" s="80">
        <v>4323</v>
      </c>
      <c r="K24" s="80" t="s">
        <v>111</v>
      </c>
      <c r="L24" s="188" t="s">
        <v>222</v>
      </c>
      <c r="M24" s="189"/>
      <c r="N24" s="190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8" t="s">
        <v>202</v>
      </c>
      <c r="G25" s="189"/>
      <c r="H25" s="192"/>
      <c r="I25" s="81"/>
      <c r="J25" s="20"/>
      <c r="K25" s="20" t="s">
        <v>109</v>
      </c>
      <c r="L25" s="188" t="s">
        <v>204</v>
      </c>
      <c r="M25" s="189"/>
      <c r="N25" s="190"/>
    </row>
    <row r="26" spans="1:14" s="2" customFormat="1" ht="18.75" customHeight="1">
      <c r="A26" s="11"/>
      <c r="B26" s="215"/>
      <c r="C26" s="165">
        <v>4009</v>
      </c>
      <c r="D26" s="165">
        <v>4011</v>
      </c>
      <c r="E26" s="169" t="s">
        <v>104</v>
      </c>
      <c r="F26" s="188" t="s">
        <v>206</v>
      </c>
      <c r="G26" s="189"/>
      <c r="H26" s="192"/>
      <c r="I26" s="81">
        <v>4324</v>
      </c>
      <c r="J26" s="20">
        <v>4325</v>
      </c>
      <c r="K26" s="20" t="s">
        <v>105</v>
      </c>
      <c r="L26" s="188" t="s">
        <v>223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0.09444444444444444</v>
      </c>
      <c r="D30" s="126"/>
      <c r="E30" s="126">
        <v>0.25069444444444444</v>
      </c>
      <c r="F30" s="126"/>
      <c r="G30" s="126"/>
      <c r="H30" s="126"/>
      <c r="I30" s="126"/>
      <c r="J30" s="126"/>
      <c r="K30" s="126"/>
      <c r="L30" s="127"/>
      <c r="M30" s="119">
        <f>SUM(C30:L30)</f>
        <v>0.3451388888888889</v>
      </c>
      <c r="N30" s="128"/>
    </row>
    <row r="31" spans="1:14" s="2" customFormat="1" ht="13.5" customHeight="1">
      <c r="A31" s="11"/>
      <c r="B31" s="108" t="s">
        <v>41</v>
      </c>
      <c r="C31" s="116">
        <v>0.09722222222222222</v>
      </c>
      <c r="D31" s="32"/>
      <c r="E31" s="32">
        <v>0.28958333333333336</v>
      </c>
      <c r="F31" s="32"/>
      <c r="G31" s="32"/>
      <c r="H31" s="32"/>
      <c r="I31" s="32"/>
      <c r="J31" s="32"/>
      <c r="K31" s="32"/>
      <c r="L31" s="117"/>
      <c r="M31" s="120">
        <f>SUM(C31:L31)</f>
        <v>0.38680555555555557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200</v>
      </c>
      <c r="D35" s="195"/>
      <c r="E35" s="194" t="s">
        <v>205</v>
      </c>
      <c r="F35" s="195"/>
      <c r="G35" s="194" t="s">
        <v>209</v>
      </c>
      <c r="H35" s="195"/>
      <c r="I35" s="194" t="s">
        <v>210</v>
      </c>
      <c r="J35" s="195"/>
      <c r="K35" s="194" t="s">
        <v>212</v>
      </c>
      <c r="L35" s="195"/>
      <c r="M35" s="194" t="s">
        <v>213</v>
      </c>
      <c r="N35" s="195"/>
    </row>
    <row r="36" spans="1:14" s="2" customFormat="1" ht="19.5" customHeight="1">
      <c r="A36" s="11"/>
      <c r="B36" s="225"/>
      <c r="C36" s="194" t="s">
        <v>221</v>
      </c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219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211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218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220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216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-160.087</v>
      </c>
      <c r="D57" s="56">
        <v>-163.16</v>
      </c>
      <c r="E57" s="98" t="s">
        <v>64</v>
      </c>
      <c r="F57" s="56">
        <v>26.2</v>
      </c>
      <c r="G57" s="56">
        <v>22</v>
      </c>
      <c r="H57" s="99" t="s">
        <v>95</v>
      </c>
      <c r="I57" s="146">
        <v>0</v>
      </c>
      <c r="J57" s="57" t="s">
        <v>180</v>
      </c>
      <c r="K57" s="207" t="s">
        <v>192</v>
      </c>
      <c r="L57" s="208"/>
      <c r="M57" s="207" t="s">
        <v>188</v>
      </c>
      <c r="N57" s="209"/>
      <c r="O57" s="7"/>
    </row>
    <row r="58" spans="2:15" s="52" customFormat="1" ht="22.5" customHeight="1">
      <c r="B58" s="100" t="s">
        <v>65</v>
      </c>
      <c r="C58" s="56">
        <v>-163.29</v>
      </c>
      <c r="D58" s="56">
        <v>-166.43</v>
      </c>
      <c r="E58" s="99" t="s">
        <v>169</v>
      </c>
      <c r="F58" s="146">
        <v>28</v>
      </c>
      <c r="G58" s="146">
        <v>37</v>
      </c>
      <c r="H58" s="99" t="s">
        <v>183</v>
      </c>
      <c r="I58" s="146">
        <v>0</v>
      </c>
      <c r="J58" s="57" t="s">
        <v>181</v>
      </c>
      <c r="K58" s="207" t="s">
        <v>191</v>
      </c>
      <c r="L58" s="208"/>
      <c r="M58" s="207" t="s">
        <v>190</v>
      </c>
      <c r="N58" s="209"/>
      <c r="O58" s="7"/>
    </row>
    <row r="59" spans="2:15" s="52" customFormat="1" ht="22.5" customHeight="1">
      <c r="B59" s="100" t="s">
        <v>66</v>
      </c>
      <c r="C59" s="56">
        <v>-191.86</v>
      </c>
      <c r="D59" s="56">
        <v>-195.58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193</v>
      </c>
      <c r="L59" s="208"/>
      <c r="M59" s="207" t="s">
        <v>189</v>
      </c>
      <c r="N59" s="209"/>
      <c r="O59" s="7"/>
    </row>
    <row r="60" spans="2:15" s="52" customFormat="1" ht="22.5" customHeight="1">
      <c r="B60" s="100" t="s">
        <v>67</v>
      </c>
      <c r="C60" s="56">
        <v>-102.87</v>
      </c>
      <c r="D60" s="56">
        <v>-111.91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07" t="s">
        <v>195</v>
      </c>
      <c r="L60" s="208"/>
      <c r="M60" s="207" t="s">
        <v>194</v>
      </c>
      <c r="N60" s="209"/>
      <c r="O60" s="7"/>
    </row>
    <row r="61" spans="2:15" s="52" customFormat="1" ht="22.5" customHeight="1">
      <c r="B61" s="100" t="s">
        <v>69</v>
      </c>
      <c r="C61" s="56">
        <v>29.67</v>
      </c>
      <c r="D61" s="56">
        <v>26.11</v>
      </c>
      <c r="E61" s="99" t="s">
        <v>164</v>
      </c>
      <c r="F61" s="58">
        <v>35</v>
      </c>
      <c r="G61" s="58">
        <v>30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25.22</v>
      </c>
      <c r="D62" s="56">
        <v>21.9</v>
      </c>
      <c r="E62" s="99" t="s">
        <v>166</v>
      </c>
      <c r="F62" s="58">
        <v>285</v>
      </c>
      <c r="G62" s="58">
        <v>280</v>
      </c>
      <c r="H62" s="98" t="s">
        <v>73</v>
      </c>
      <c r="I62" s="148">
        <v>0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23.15</v>
      </c>
      <c r="D63" s="56">
        <v>19.85</v>
      </c>
      <c r="E63" s="99" t="s">
        <v>184</v>
      </c>
      <c r="F63" s="60">
        <v>2.6</v>
      </c>
      <c r="G63" s="62">
        <v>2.6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22.27</v>
      </c>
      <c r="D64" s="56">
        <v>19</v>
      </c>
      <c r="E64" s="99" t="s">
        <v>185</v>
      </c>
      <c r="F64" s="60">
        <v>1.6</v>
      </c>
      <c r="G64" s="62">
        <v>1.6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3.24E-06</v>
      </c>
      <c r="D65" s="61">
        <v>3.48E-06</v>
      </c>
      <c r="E65" s="98" t="s">
        <v>77</v>
      </c>
      <c r="F65" s="56">
        <v>21.1</v>
      </c>
      <c r="G65" s="62">
        <v>11.6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37</v>
      </c>
      <c r="G66" s="144">
        <v>77</v>
      </c>
      <c r="H66" s="104" t="s">
        <v>98</v>
      </c>
      <c r="I66" s="147">
        <v>8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60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197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2018-02-22T10:04:49Z</dcterms:modified>
  <cp:category/>
  <cp:version/>
  <cp:contentType/>
  <cp:contentStatus/>
</cp:coreProperties>
</file>