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0" windowHeight="142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<sst xmlns="http://schemas.openxmlformats.org/spreadsheetml/2006/main" count="235" uniqueCount="221">
  <si>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</si>
  <si>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</si>
  <si>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</si>
  <si>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</si>
  <si>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</si>
  <si>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</si>
  <si>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</si>
  <si>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</si>
  <si>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</si>
  <si>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</si>
  <si>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</si>
  <si>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</si>
  <si>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</si>
  <si>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</si>
  <si>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</si>
  <si>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</si>
  <si>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</si>
  <si>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</si>
  <si>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</si>
  <si>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</si>
  <si>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</si>
  <si>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</si>
  <si>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</si>
  <si>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</si>
  <si>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</si>
  <si>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</si>
  <si>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</si>
  <si>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</si>
  <si>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</si>
  <si>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</si>
  <si>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</si>
  <si>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</si>
  <si>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</si>
  <si>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</si>
  <si>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</si>
  <si>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</si>
  <si>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</si>
  <si>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</si>
  <si>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</si>
  <si>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</si>
  <si>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</si>
  <si>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</si>
  <si>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</si>
  <si>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</si>
  <si>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</si>
  <si>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</si>
  <si>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</si>
  <si>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</si>
  <si>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</si>
  <si>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</si>
  <si>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</si>
  <si>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</si>
  <si>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</si>
  <si>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</si>
  <si>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</si>
  <si>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</si>
  <si>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</si>
  <si>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</si>
  <si>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</si>
  <si>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</si>
  <si>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</si>
  <si>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</si>
  <si>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</si>
  <si>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</si>
  <si>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</si>
  <si>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</si>
  <si>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</si>
  <si>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</si>
  <si>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</si>
  <si>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</si>
  <si>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</si>
  <si>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</si>
  <si>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</si>
  <si>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</si>
  <si>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</si>
  <si>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</si>
  <si>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</si>
  <si>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</si>
  <si>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</si>
  <si>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</si>
  <si>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</si>
  <si>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</si>
  <si>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</si>
  <si>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</si>
  <si>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</si>
  <si>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</si>
  <si>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</si>
  <si>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</si>
  <si>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</si>
  <si>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</si>
  <si>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</si>
  <si>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</si>
  <si>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</si>
  <si>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</si>
  <si>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</si>
  <si>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</si>
  <si>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</si>
  <si>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</si>
  <si>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</si>
  <si>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</si>
  <si>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</si>
  <si>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</si>
  <si>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</si>
  <si>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</si>
  <si>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</si>
  <si>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</si>
  <si>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</si>
  <si>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</si>
  <si>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</si>
  <si>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</si>
  <si>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</si>
  <si>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</si>
  <si>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</si>
  <si>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</si>
  <si>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</si>
  <si>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</si>
  <si>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</si>
  <si>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</si>
  <si>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</si>
  <si>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</si>
  <si>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</si>
  <si>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</si>
  <si>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</si>
  <si>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</si>
  <si>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</si>
  <si>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</si>
  <si>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</si>
  <si>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</si>
  <si>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</si>
  <si>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</si>
  <si>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</si>
  <si>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</si>
  <si>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</si>
  <si>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</si>
  <si>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</si>
  <si>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</si>
  <si>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</si>
  <si>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</si>
  <si>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</si>
  <si>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</si>
  <si>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</si>
  <si>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</si>
  <si>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</si>
  <si>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</si>
  <si>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</si>
  <si>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</si>
  <si>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</si>
  <si>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</si>
  <si>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</si>
  <si>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</si>
  <si>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</si>
  <si>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</si>
  <si>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</si>
  <si>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</si>
  <si>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</si>
  <si>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</si>
  <si>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</si>
  <si>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</si>
  <si>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</si>
  <si>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</si>
  <si>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</si>
  <si>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</si>
  <si>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</si>
  <si>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</si>
  <si>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</si>
  <si>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</si>
  <si>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</si>
  <si>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</si>
  <si>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</si>
  <si>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</si>
  <si>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</si>
  <si>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</si>
  <si>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</si>
  <si>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</si>
  <si>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</si>
  <si>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</si>
  <si>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</si>
  <si>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</si>
  <si>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</si>
  <si>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</si>
  <si>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</si>
  <si>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</si>
  <si>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</si>
  <si>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</si>
  <si>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</si>
  <si>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</si>
  <si>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</si>
  <si>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권민경</t>
  </si>
  <si>
    <t>CL</t>
  </si>
  <si>
    <t>KX2016-03-23:1381</t>
  </si>
  <si>
    <t>KS2016-01-13:1370</t>
  </si>
  <si>
    <t>KX2018-01-31:1531</t>
  </si>
  <si>
    <t>v7.2</t>
  </si>
  <si>
    <t>v7.2</t>
  </si>
  <si>
    <t>v7.3</t>
  </si>
  <si>
    <t>KG2016-06-02:1407</t>
  </si>
  <si>
    <t>v7.3</t>
  </si>
  <si>
    <t>ALL</t>
  </si>
  <si>
    <t>SN</t>
  </si>
  <si>
    <t>NEO</t>
  </si>
  <si>
    <t>/ / / / /</t>
  </si>
  <si>
    <t>N</t>
  </si>
  <si>
    <t xml:space="preserve">시저리프트 배터리 충전 </t>
  </si>
  <si>
    <t>I_000936-000942</t>
  </si>
  <si>
    <t>000936-000942 PC-TCS 연결이 원활하지 않아서 필터 정보 없지만 실제로는 V-band임</t>
  </si>
  <si>
    <t>30s/25K 40s/23K</t>
  </si>
  <si>
    <t>30s/25K 40s/24K 60s/</t>
  </si>
  <si>
    <t>NW</t>
  </si>
  <si>
    <t>/ / / / /</t>
  </si>
  <si>
    <t>S_001030:T</t>
  </si>
  <si>
    <t>T_001032-001033</t>
  </si>
  <si>
    <t>C_001037</t>
  </si>
  <si>
    <t>D_001038-001040</t>
  </si>
  <si>
    <t>-</t>
  </si>
  <si>
    <t>NW</t>
  </si>
  <si>
    <t>Site Seeing / 0.87 / 0.0 / 0.0</t>
  </si>
  <si>
    <t>구름으로 인해 새벽 플랫 미촬영</t>
  </si>
  <si>
    <t>[03:51] 구름으로 인해 관측 중단 및 대기 / [08:54] 관측 종료</t>
  </si>
  <si>
    <t xml:space="preserve">R2000 2L 충전 </t>
  </si>
  <si>
    <t>S_001043:M</t>
  </si>
  <si>
    <t>관측 전반적으로 구름 영향 있음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</si>
</sst>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C1" sqref="C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43137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39.87730061349693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0.024999999999999998</v>
      </c>
      <c r="D9" s="26">
        <v>1.8</v>
      </c>
      <c r="E9" s="26">
        <v>14.8</v>
      </c>
      <c r="F9" s="26">
        <v>63</v>
      </c>
      <c r="G9" s="27" t="s">
        <v>207</v>
      </c>
      <c r="H9" s="26">
        <v>4.7</v>
      </c>
      <c r="I9" s="28">
        <v>64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0.19444444444444445</v>
      </c>
      <c r="D10" s="26" t="s">
        <v>213</v>
      </c>
      <c r="E10" s="26">
        <v>13.9</v>
      </c>
      <c r="F10" s="26">
        <v>67</v>
      </c>
      <c r="G10" s="27" t="s">
        <v>214</v>
      </c>
      <c r="H10" s="26">
        <v>8.7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0.37083333333333335</v>
      </c>
      <c r="D11" s="33" t="s">
        <v>213</v>
      </c>
      <c r="E11" s="33">
        <v>13.3</v>
      </c>
      <c r="F11" s="33">
        <v>70</v>
      </c>
      <c r="G11" s="27" t="s">
        <v>201</v>
      </c>
      <c r="H11" s="33">
        <v>3.8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24.345833333333335</v>
      </c>
      <c r="D12" s="37">
        <f>AVERAGE(D9:D11)</f>
        <v>1.8</v>
      </c>
      <c r="E12" s="37">
        <f>AVERAGE(E9:E11)</f>
        <v>14</v>
      </c>
      <c r="F12" s="38">
        <f>AVERAGE(F9:F11)</f>
        <v>66.66666666666667</v>
      </c>
      <c r="G12" s="11"/>
      <c r="H12" s="39">
        <f>AVERAGE(H9:H11)</f>
        <v>5.733333333333333</v>
      </c>
      <c r="I12" s="11"/>
      <c r="J12" s="40">
        <f>AVERAGE(J9:J11)</f>
        <v>5.666666666666667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198</v>
      </c>
      <c r="F16" s="167" t="s">
        <v>199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0.9861111111111112</v>
      </c>
      <c r="D17" s="25">
        <v>0.9874999999999999</v>
      </c>
      <c r="E17" s="25">
        <v>0.024999999999999998</v>
      </c>
      <c r="F17" s="25">
        <v>0.12708333333333333</v>
      </c>
      <c r="G17" s="25">
        <v>0.28750000000000003</v>
      </c>
      <c r="H17" s="25"/>
      <c r="I17" s="25"/>
      <c r="J17" s="25"/>
      <c r="K17" s="25"/>
      <c r="L17" s="25"/>
      <c r="M17" s="25"/>
      <c r="N17" s="25">
        <v>0.37152777777777773</v>
      </c>
    </row>
    <row r="18" spans="1:14" s="2" customFormat="1" ht="13.5" customHeight="1">
      <c r="A18" s="11"/>
      <c r="B18" s="64" t="s">
        <v>12</v>
      </c>
      <c r="C18" s="44">
        <v>936</v>
      </c>
      <c r="D18" s="43">
        <v>937</v>
      </c>
      <c r="E18" s="43">
        <v>949</v>
      </c>
      <c r="F18" s="43">
        <v>1018</v>
      </c>
      <c r="G18" s="43">
        <v>1041</v>
      </c>
      <c r="H18" s="43"/>
      <c r="I18" s="43"/>
      <c r="J18" s="43"/>
      <c r="K18" s="43"/>
      <c r="L18" s="43"/>
      <c r="M18" s="43"/>
      <c r="N18" s="43">
        <v>1046</v>
      </c>
    </row>
    <row r="19" spans="1:14" s="2" customFormat="1" ht="13.5" customHeight="1" thickBot="1">
      <c r="A19" s="11"/>
      <c r="B19" s="65" t="s">
        <v>13</v>
      </c>
      <c r="C19" s="137"/>
      <c r="D19" s="44">
        <v>948</v>
      </c>
      <c r="E19" s="44">
        <v>1017</v>
      </c>
      <c r="F19" s="44">
        <v>1040</v>
      </c>
      <c r="G19" s="44">
        <v>1045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M20">IF(ISNUMBER(D18),D19-D18+1,"")</f>
        <v>12</v>
      </c>
      <c r="E20" s="45">
        <f t="shared" si="0"/>
        <v>69</v>
      </c>
      <c r="F20" s="45">
        <f t="shared" si="0"/>
        <v>23</v>
      </c>
      <c r="G20" s="45">
        <f>IF(ISNUMBER(G18),G19-G18+1,"")</f>
        <v>5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8" t="s">
        <v>180</v>
      </c>
      <c r="G23" s="189"/>
      <c r="H23" s="192"/>
      <c r="I23" s="81"/>
      <c r="J23" s="20"/>
      <c r="K23" s="20" t="s">
        <v>110</v>
      </c>
      <c r="L23" s="188" t="s">
        <v>208</v>
      </c>
      <c r="M23" s="189"/>
      <c r="N23" s="190"/>
    </row>
    <row r="24" spans="1:14" s="2" customFormat="1" ht="18.75" customHeight="1">
      <c r="A24" s="11"/>
      <c r="B24" s="214"/>
      <c r="C24" s="166">
        <v>944</v>
      </c>
      <c r="D24" s="166">
        <v>945</v>
      </c>
      <c r="E24" s="79" t="s">
        <v>109</v>
      </c>
      <c r="F24" s="188" t="s">
        <v>205</v>
      </c>
      <c r="G24" s="189"/>
      <c r="H24" s="192"/>
      <c r="I24" s="82"/>
      <c r="J24" s="80"/>
      <c r="K24" s="80" t="s">
        <v>111</v>
      </c>
      <c r="L24" s="188" t="s">
        <v>180</v>
      </c>
      <c r="M24" s="189"/>
      <c r="N24" s="190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8" t="s">
        <v>200</v>
      </c>
      <c r="G25" s="189"/>
      <c r="H25" s="192"/>
      <c r="I25" s="81"/>
      <c r="J25" s="20"/>
      <c r="K25" s="20" t="s">
        <v>109</v>
      </c>
      <c r="L25" s="188" t="s">
        <v>180</v>
      </c>
      <c r="M25" s="189"/>
      <c r="N25" s="190"/>
    </row>
    <row r="26" spans="1:14" s="2" customFormat="1" ht="18.75" customHeight="1">
      <c r="A26" s="11"/>
      <c r="B26" s="215"/>
      <c r="C26" s="165">
        <v>946</v>
      </c>
      <c r="D26" s="165">
        <v>948</v>
      </c>
      <c r="E26" s="169" t="s">
        <v>104</v>
      </c>
      <c r="F26" s="188" t="s">
        <v>206</v>
      </c>
      <c r="G26" s="189"/>
      <c r="H26" s="192"/>
      <c r="I26" s="81"/>
      <c r="J26" s="20"/>
      <c r="K26" s="20" t="s">
        <v>105</v>
      </c>
      <c r="L26" s="188" t="s">
        <v>180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>
        <v>0.08333333333333333</v>
      </c>
      <c r="E30" s="126">
        <v>0.23750000000000002</v>
      </c>
      <c r="F30" s="126"/>
      <c r="G30" s="126"/>
      <c r="H30" s="126"/>
      <c r="I30" s="126"/>
      <c r="J30" s="126"/>
      <c r="K30" s="126"/>
      <c r="L30" s="127"/>
      <c r="M30" s="119">
        <f>SUM(C30:L30)</f>
        <v>0.32083333333333336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0.10208333333333335</v>
      </c>
      <c r="E31" s="32">
        <v>0.23750000000000002</v>
      </c>
      <c r="F31" s="32"/>
      <c r="G31" s="32"/>
      <c r="H31" s="32"/>
      <c r="I31" s="32"/>
      <c r="J31" s="32"/>
      <c r="K31" s="32"/>
      <c r="L31" s="117"/>
      <c r="M31" s="120">
        <f>SUM(C31:L31)</f>
        <v>0.33958333333333335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>
        <v>0.2041666666666667</v>
      </c>
      <c r="F32" s="133"/>
      <c r="G32" s="133"/>
      <c r="H32" s="133"/>
      <c r="I32" s="133"/>
      <c r="J32" s="133"/>
      <c r="K32" s="133"/>
      <c r="L32" s="134"/>
      <c r="M32" s="135">
        <f>SUM(C32:L32)</f>
        <v>0.2041666666666667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 t="s">
        <v>203</v>
      </c>
      <c r="D35" s="195"/>
      <c r="E35" s="194" t="s">
        <v>209</v>
      </c>
      <c r="F35" s="195"/>
      <c r="G35" s="194" t="s">
        <v>210</v>
      </c>
      <c r="H35" s="195"/>
      <c r="I35" s="194" t="s">
        <v>211</v>
      </c>
      <c r="J35" s="195"/>
      <c r="K35" s="194" t="s">
        <v>212</v>
      </c>
      <c r="L35" s="195"/>
      <c r="M35" s="194" t="s">
        <v>219</v>
      </c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215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204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220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217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216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-157.57</v>
      </c>
      <c r="D57" s="56">
        <v>-160.78</v>
      </c>
      <c r="E57" s="98" t="s">
        <v>64</v>
      </c>
      <c r="F57" s="56">
        <v>26.4</v>
      </c>
      <c r="G57" s="56">
        <v>23.7</v>
      </c>
      <c r="H57" s="99" t="s">
        <v>95</v>
      </c>
      <c r="I57" s="146">
        <v>0</v>
      </c>
      <c r="J57" s="57" t="s">
        <v>181</v>
      </c>
      <c r="K57" s="207" t="s">
        <v>193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-160.7</v>
      </c>
      <c r="D58" s="56">
        <v>-163.9</v>
      </c>
      <c r="E58" s="99" t="s">
        <v>169</v>
      </c>
      <c r="F58" s="146">
        <v>32</v>
      </c>
      <c r="G58" s="146">
        <v>36</v>
      </c>
      <c r="H58" s="99" t="s">
        <v>184</v>
      </c>
      <c r="I58" s="146">
        <v>0</v>
      </c>
      <c r="J58" s="57" t="s">
        <v>182</v>
      </c>
      <c r="K58" s="207" t="s">
        <v>192</v>
      </c>
      <c r="L58" s="208"/>
      <c r="M58" s="207" t="s">
        <v>191</v>
      </c>
      <c r="N58" s="209"/>
      <c r="O58" s="7"/>
    </row>
    <row r="59" spans="2:15" s="52" customFormat="1" ht="22.5" customHeight="1">
      <c r="B59" s="100" t="s">
        <v>66</v>
      </c>
      <c r="C59" s="56">
        <v>-190.59</v>
      </c>
      <c r="D59" s="56">
        <v>-192.8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194</v>
      </c>
      <c r="L59" s="208"/>
      <c r="M59" s="207" t="s">
        <v>190</v>
      </c>
      <c r="N59" s="209"/>
      <c r="O59" s="7"/>
    </row>
    <row r="60" spans="2:15" s="52" customFormat="1" ht="22.5" customHeight="1">
      <c r="B60" s="100" t="s">
        <v>67</v>
      </c>
      <c r="C60" s="56">
        <v>-99.56</v>
      </c>
      <c r="D60" s="56">
        <v>-107.5</v>
      </c>
      <c r="E60" s="99" t="s">
        <v>163</v>
      </c>
      <c r="F60" s="58">
        <v>35</v>
      </c>
      <c r="G60" s="58">
        <v>35</v>
      </c>
      <c r="H60" s="99" t="s">
        <v>96</v>
      </c>
      <c r="I60" s="146">
        <v>0</v>
      </c>
      <c r="J60" s="57" t="s">
        <v>68</v>
      </c>
      <c r="K60" s="207" t="s">
        <v>196</v>
      </c>
      <c r="L60" s="208"/>
      <c r="M60" s="207" t="s">
        <v>195</v>
      </c>
      <c r="N60" s="209"/>
      <c r="O60" s="7"/>
    </row>
    <row r="61" spans="2:15" s="52" customFormat="1" ht="22.5" customHeight="1">
      <c r="B61" s="100" t="s">
        <v>69</v>
      </c>
      <c r="C61" s="56">
        <v>32.5</v>
      </c>
      <c r="D61" s="56">
        <v>28.3</v>
      </c>
      <c r="E61" s="99" t="s">
        <v>164</v>
      </c>
      <c r="F61" s="58">
        <v>35</v>
      </c>
      <c r="G61" s="58">
        <v>35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27.9</v>
      </c>
      <c r="D62" s="56">
        <v>23.9</v>
      </c>
      <c r="E62" s="99" t="s">
        <v>166</v>
      </c>
      <c r="F62" s="58">
        <v>285</v>
      </c>
      <c r="G62" s="58">
        <v>280</v>
      </c>
      <c r="H62" s="98" t="s">
        <v>73</v>
      </c>
      <c r="I62" s="148">
        <v>0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25.7</v>
      </c>
      <c r="D63" s="56">
        <v>21.66</v>
      </c>
      <c r="E63" s="99" t="s">
        <v>185</v>
      </c>
      <c r="F63" s="60">
        <v>2.1</v>
      </c>
      <c r="G63" s="62">
        <v>2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24.48</v>
      </c>
      <c r="D64" s="56">
        <v>20.6</v>
      </c>
      <c r="E64" s="99" t="s">
        <v>186</v>
      </c>
      <c r="F64" s="60">
        <v>1.6</v>
      </c>
      <c r="G64" s="62">
        <v>1.6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2.7E-06</v>
      </c>
      <c r="D65" s="61">
        <v>2.91E-06</v>
      </c>
      <c r="E65" s="98" t="s">
        <v>77</v>
      </c>
      <c r="F65" s="56">
        <v>20.8</v>
      </c>
      <c r="G65" s="62">
        <v>17.1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48</v>
      </c>
      <c r="G66" s="144">
        <v>55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60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2">
        <v>1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1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1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218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202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2018-02-07T01:01:17Z</dcterms:modified>
  <cp:category/>
  <cp:version/>
  <cp:contentType/>
  <cp:contentStatus/>
</cp:coreProperties>
</file>