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<sst xmlns="http://schemas.openxmlformats.org/spreadsheetml/2006/main" count="231" uniqueCount="219">
  <si>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</si>
  <si>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</si>
  <si>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</si>
  <si>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</si>
  <si>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</si>
  <si>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</si>
  <si>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</si>
  <si>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</si>
  <si>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</si>
  <si>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</si>
  <si>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</si>
  <si>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</si>
  <si>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</si>
  <si>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</si>
  <si>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</si>
  <si>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</si>
  <si>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</si>
  <si>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</si>
  <si>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</si>
  <si>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</si>
  <si>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</si>
  <si>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</si>
  <si>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</si>
  <si>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</si>
  <si>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</si>
  <si>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</si>
  <si>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</si>
  <si>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</si>
  <si>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</si>
  <si>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</si>
  <si>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</si>
  <si>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</si>
  <si>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</si>
  <si>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</si>
  <si>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</si>
  <si>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</si>
  <si>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</si>
  <si>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</si>
  <si>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</si>
  <si>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</si>
  <si>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</si>
  <si>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</si>
  <si>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</si>
  <si>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</si>
  <si>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</si>
  <si>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</si>
  <si>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</si>
  <si>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</si>
  <si>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</si>
  <si>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</si>
  <si>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</si>
  <si>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</si>
  <si>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</si>
  <si>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</si>
  <si>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</si>
  <si>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</si>
  <si>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</si>
  <si>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</si>
  <si>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</si>
  <si>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</si>
  <si>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</si>
  <si>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</si>
  <si>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</si>
  <si>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</si>
  <si>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</si>
  <si>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</si>
  <si>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</si>
  <si>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</si>
  <si>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</si>
  <si>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</si>
  <si>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</si>
  <si>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</si>
  <si>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</si>
  <si>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</si>
  <si>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</si>
  <si>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</si>
  <si>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</si>
  <si>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</si>
  <si>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</si>
  <si>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</si>
  <si>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</si>
  <si>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</si>
  <si>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</si>
  <si>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</si>
  <si>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</si>
  <si>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</si>
  <si>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</si>
  <si>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</si>
  <si>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</si>
  <si>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</si>
  <si>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</si>
  <si>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</si>
  <si>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</si>
  <si>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</si>
  <si>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</si>
  <si>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</si>
  <si>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</si>
  <si>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</si>
  <si>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</si>
  <si>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</si>
  <si>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</si>
  <si>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</si>
  <si>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</si>
  <si>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</si>
  <si>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</si>
  <si>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</si>
  <si>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</si>
  <si>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</si>
  <si>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</si>
  <si>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</si>
  <si>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</si>
  <si>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</si>
  <si>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</si>
  <si>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</si>
  <si>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</si>
  <si>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</si>
  <si>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</si>
  <si>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</si>
  <si>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</si>
  <si>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</si>
  <si>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</si>
  <si>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</si>
  <si>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</si>
  <si>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</si>
  <si>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</si>
  <si>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</si>
  <si>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</si>
  <si>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</si>
  <si>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</si>
  <si>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</si>
  <si>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</si>
  <si>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</si>
  <si>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</si>
  <si>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</si>
  <si>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</si>
  <si>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</si>
  <si>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</si>
  <si>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</si>
  <si>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</si>
  <si>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</si>
  <si>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</si>
  <si>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</si>
  <si>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</si>
  <si>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</si>
  <si>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</si>
  <si>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</si>
  <si>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</si>
  <si>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</si>
  <si>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</si>
  <si>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</si>
  <si>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</si>
  <si>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</si>
  <si>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</si>
  <si>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</si>
  <si>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</si>
  <si>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</si>
  <si>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</si>
  <si>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</si>
  <si>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</si>
  <si>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</si>
  <si>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</si>
  <si>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</si>
  <si>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</si>
  <si>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</si>
  <si>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</si>
  <si>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</si>
  <si>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</si>
  <si>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</si>
  <si>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</si>
  <si>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</si>
  <si>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</si>
  <si>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</si>
  <si>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</si>
  <si>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</si>
  <si>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</si>
  <si>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</si>
  <si>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</si>
  <si>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</si>
  <si>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</si>
  <si>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</si>
  <si>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</si>
  <si>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</si>
  <si>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</si>
  <si>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</si>
  <si>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</si>
  <si>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</si>
  <si>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</si>
  <si>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</si>
  <si>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</si>
  <si>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</si>
  <si>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</si>
  <si>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</si>
  <si>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</si>
  <si>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</si>
  <si>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</si>
  <si>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</si>
  <si>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고승원</t>
  </si>
  <si>
    <t>S_026770:M</t>
  </si>
  <si>
    <t>S_026750:T</t>
  </si>
  <si>
    <t>last target 522</t>
  </si>
  <si>
    <t>SN</t>
  </si>
  <si>
    <t>026816-026817 K.ic Crashed, 영상 전체 미출력</t>
  </si>
  <si>
    <t>T_026829</t>
  </si>
  <si>
    <t>T_026844</t>
  </si>
  <si>
    <t>S</t>
  </si>
  <si>
    <t>S_026867:N</t>
  </si>
  <si>
    <t>ALL</t>
  </si>
  <si>
    <t>S_026920:T</t>
  </si>
  <si>
    <t>N</t>
  </si>
  <si>
    <t>S_026956:N</t>
  </si>
  <si>
    <t>S_026952:T</t>
  </si>
  <si>
    <t>S_026957:T</t>
  </si>
  <si>
    <t>40s/17K,40s/22K,30s/24K</t>
  </si>
  <si>
    <t>ESE</t>
  </si>
  <si>
    <t>30s/33K,40s/26K,40s/17K</t>
  </si>
  <si>
    <t>40s/43K,40s/31K,40s/23K</t>
  </si>
  <si>
    <t>관측후 LN2 보관압력 :1500 psi</t>
  </si>
  <si>
    <t>오후플랫 촬영도중 K.ic Crashed, B필터 영상 미촬영</t>
  </si>
  <si>
    <t>026973 K.ic Crashed, K영상 미출력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</si>
</sst>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49" sqref="B49:N4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43362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0.39166666666666666</v>
      </c>
      <c r="D9" s="26">
        <v>2.1</v>
      </c>
      <c r="E9" s="26">
        <v>10.3</v>
      </c>
      <c r="F9" s="26">
        <v>38.6</v>
      </c>
      <c r="G9" s="27" t="s">
        <v>208</v>
      </c>
      <c r="H9" s="26">
        <v>1</v>
      </c>
      <c r="I9" s="28">
        <v>73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3.5</v>
      </c>
      <c r="E10" s="26">
        <v>5</v>
      </c>
      <c r="F10" s="26">
        <v>36</v>
      </c>
      <c r="G10" s="27" t="s">
        <v>204</v>
      </c>
      <c r="H10" s="26">
        <v>2.5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0.7777777777777778</v>
      </c>
      <c r="D11" s="33">
        <v>4</v>
      </c>
      <c r="E11" s="33">
        <v>3.3</v>
      </c>
      <c r="F11" s="33">
        <v>49</v>
      </c>
      <c r="G11" s="27" t="s">
        <v>213</v>
      </c>
      <c r="H11" s="33">
        <v>4.3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24.386111111111113</v>
      </c>
      <c r="D12" s="37">
        <f>AVERAGE(D9:D11)</f>
        <v>3.1999999999999997</v>
      </c>
      <c r="E12" s="37">
        <f>AVERAGE(E9:E11)</f>
        <v>6.2</v>
      </c>
      <c r="F12" s="38">
        <f>AVERAGE(F9:F11)</f>
        <v>41.199999999999996</v>
      </c>
      <c r="G12" s="11"/>
      <c r="H12" s="39">
        <f>AVERAGE(H9:H11)</f>
        <v>2.6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200</v>
      </c>
      <c r="G16" s="167" t="s">
        <v>206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0.3354166666666667</v>
      </c>
      <c r="D17" s="25">
        <v>0.3368055555555556</v>
      </c>
      <c r="E17" s="25">
        <v>0.36944444444444446</v>
      </c>
      <c r="F17" s="25">
        <v>0.5381944444444444</v>
      </c>
      <c r="G17" s="25">
        <v>0.7861111111111111</v>
      </c>
      <c r="H17" s="25"/>
      <c r="I17" s="25"/>
      <c r="J17" s="25"/>
      <c r="K17" s="25"/>
      <c r="L17" s="25"/>
      <c r="M17" s="25"/>
      <c r="N17" s="25">
        <v>0.8166666666666668</v>
      </c>
    </row>
    <row r="18" spans="1:14" s="2" customFormat="1" ht="13.5" customHeight="1">
      <c r="A18" s="11"/>
      <c r="B18" s="64" t="s">
        <v>12</v>
      </c>
      <c r="C18" s="44">
        <v>26675</v>
      </c>
      <c r="D18" s="43">
        <v>26676</v>
      </c>
      <c r="E18" s="43">
        <v>26687</v>
      </c>
      <c r="F18" s="43">
        <v>26801</v>
      </c>
      <c r="G18" s="43">
        <v>26965</v>
      </c>
      <c r="H18" s="43"/>
      <c r="I18" s="43"/>
      <c r="J18" s="43"/>
      <c r="K18" s="43"/>
      <c r="L18" s="43"/>
      <c r="M18" s="43"/>
      <c r="N18" s="43">
        <v>26975</v>
      </c>
    </row>
    <row r="19" spans="1:14" s="2" customFormat="1" ht="13.5" customHeight="1" thickBot="1">
      <c r="A19" s="11"/>
      <c r="B19" s="65" t="s">
        <v>13</v>
      </c>
      <c r="C19" s="137"/>
      <c r="D19" s="44">
        <v>26686</v>
      </c>
      <c r="E19" s="44">
        <v>26800</v>
      </c>
      <c r="F19" s="44">
        <v>26964</v>
      </c>
      <c r="G19" s="44">
        <v>26974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114</v>
      </c>
      <c r="F20" s="45">
        <f>IF(ISNUMBER(F18),F19-F18+1,"")</f>
        <v>164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>
        <v>26681</v>
      </c>
      <c r="D24" s="166">
        <v>26683</v>
      </c>
      <c r="E24" s="79" t="s">
        <v>109</v>
      </c>
      <c r="F24" s="190" t="s">
        <v>214</v>
      </c>
      <c r="G24" s="191"/>
      <c r="H24" s="194"/>
      <c r="I24" s="82">
        <v>26971</v>
      </c>
      <c r="J24" s="80">
        <v>26973</v>
      </c>
      <c r="K24" s="80" t="s">
        <v>111</v>
      </c>
      <c r="L24" s="190" t="s">
        <v>212</v>
      </c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>
        <v>26684</v>
      </c>
      <c r="D26" s="165">
        <v>26686</v>
      </c>
      <c r="E26" s="169" t="s">
        <v>104</v>
      </c>
      <c r="F26" s="190" t="s">
        <v>215</v>
      </c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0.15</v>
      </c>
      <c r="D30" s="126">
        <v>0.23680555555555557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0.38680555555555557</v>
      </c>
      <c r="N30" s="128"/>
    </row>
    <row r="31" spans="1:14" s="2" customFormat="1" ht="13.5" customHeight="1">
      <c r="A31" s="11"/>
      <c r="B31" s="108" t="s">
        <v>41</v>
      </c>
      <c r="C31" s="116">
        <v>0.16874999999999998</v>
      </c>
      <c r="D31" s="32">
        <v>0.24791666666666667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0.41666666666666663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197</v>
      </c>
      <c r="D35" s="197"/>
      <c r="E35" s="196" t="s">
        <v>198</v>
      </c>
      <c r="F35" s="197"/>
      <c r="G35" s="196" t="s">
        <v>197</v>
      </c>
      <c r="H35" s="197"/>
      <c r="I35" s="196" t="s">
        <v>202</v>
      </c>
      <c r="J35" s="197"/>
      <c r="K35" s="196" t="s">
        <v>203</v>
      </c>
      <c r="L35" s="197"/>
      <c r="M35" s="196" t="s">
        <v>205</v>
      </c>
      <c r="N35" s="197"/>
    </row>
    <row r="36" spans="1:14" s="2" customFormat="1" ht="19.5" customHeight="1">
      <c r="A36" s="11"/>
      <c r="B36" s="227"/>
      <c r="C36" s="196" t="s">
        <v>207</v>
      </c>
      <c r="D36" s="197"/>
      <c r="E36" s="196" t="s">
        <v>209</v>
      </c>
      <c r="F36" s="197"/>
      <c r="G36" s="196" t="s">
        <v>210</v>
      </c>
      <c r="H36" s="197"/>
      <c r="I36" s="196" t="s">
        <v>211</v>
      </c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217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218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199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-155.7</v>
      </c>
      <c r="D57" s="56">
        <v>-159.9</v>
      </c>
      <c r="E57" s="98" t="s">
        <v>64</v>
      </c>
      <c r="F57" s="56">
        <v>21.3</v>
      </c>
      <c r="G57" s="56">
        <v>15.1</v>
      </c>
      <c r="H57" s="99" t="s">
        <v>95</v>
      </c>
      <c r="I57" s="146">
        <v>2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-152.5</v>
      </c>
      <c r="D58" s="56">
        <v>-157</v>
      </c>
      <c r="E58" s="99" t="s">
        <v>169</v>
      </c>
      <c r="F58" s="146">
        <v>10</v>
      </c>
      <c r="G58" s="146">
        <v>15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-207.4</v>
      </c>
      <c r="D59" s="56">
        <v>-208.6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-107.2</v>
      </c>
      <c r="D60" s="56">
        <v>-112.3</v>
      </c>
      <c r="E60" s="99" t="s">
        <v>163</v>
      </c>
      <c r="F60" s="58">
        <v>55</v>
      </c>
      <c r="G60" s="58">
        <v>50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27.1</v>
      </c>
      <c r="D61" s="56">
        <v>18.6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23.3</v>
      </c>
      <c r="D62" s="56">
        <v>15.2</v>
      </c>
      <c r="E62" s="99" t="s">
        <v>166</v>
      </c>
      <c r="F62" s="58">
        <v>260</v>
      </c>
      <c r="G62" s="58">
        <v>250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20.5</v>
      </c>
      <c r="D63" s="56">
        <v>12.2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20</v>
      </c>
      <c r="D64" s="56">
        <v>12</v>
      </c>
      <c r="E64" s="99" t="s">
        <v>185</v>
      </c>
      <c r="F64" s="60">
        <v>1.2</v>
      </c>
      <c r="G64" s="62">
        <v>1.3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1.46E-05</v>
      </c>
      <c r="D65" s="61">
        <v>1.49E-05</v>
      </c>
      <c r="E65" s="98" t="s">
        <v>77</v>
      </c>
      <c r="F65" s="56">
        <v>14.4</v>
      </c>
      <c r="G65" s="62">
        <v>6.9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34</v>
      </c>
      <c r="G66" s="144">
        <v>47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216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2018-09-19T19:48:45Z</dcterms:modified>
  <cp:category/>
  <cp:version/>
  <cp:contentType/>
  <cp:contentStatus/>
</cp:coreProperties>
</file>