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<sst xmlns="http://schemas.openxmlformats.org/spreadsheetml/2006/main" count="233" uniqueCount="222">
  <si>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</si>
  <si>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</si>
  <si>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</si>
  <si>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</si>
  <si>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</si>
  <si>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</si>
  <si>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</si>
  <si>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</si>
  <si>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</si>
  <si>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</si>
  <si>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</si>
  <si>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</si>
  <si>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</si>
  <si>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</si>
  <si>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</si>
  <si>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</si>
  <si>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</si>
  <si>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</si>
  <si>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</si>
  <si>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</si>
  <si>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</si>
  <si>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</si>
  <si>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</si>
  <si>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</si>
  <si>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</si>
  <si>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</si>
  <si>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</si>
  <si>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</si>
  <si>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</si>
  <si>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</si>
  <si>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</si>
  <si>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</si>
  <si>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</si>
  <si>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</si>
  <si>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</si>
  <si>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</si>
  <si>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</si>
  <si>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</si>
  <si>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</si>
  <si>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</si>
  <si>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</si>
  <si>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</si>
  <si>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</si>
  <si>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</si>
  <si>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</si>
  <si>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</si>
  <si>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</si>
  <si>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</si>
  <si>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</si>
  <si>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</si>
  <si>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</si>
  <si>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</si>
  <si>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</si>
  <si>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</si>
  <si>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</si>
  <si>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</si>
  <si>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</si>
  <si>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</si>
  <si>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</si>
  <si>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</si>
  <si>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</si>
  <si>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</si>
  <si>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</si>
  <si>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</si>
  <si>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</si>
  <si>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</si>
  <si>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</si>
  <si>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</si>
  <si>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</si>
  <si>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</si>
  <si>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</si>
  <si>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</si>
  <si>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</si>
  <si>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</si>
  <si>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</si>
  <si>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</si>
  <si>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</si>
  <si>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</si>
  <si>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</si>
  <si>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</si>
  <si>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</si>
  <si>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</si>
  <si>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</si>
  <si>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</si>
  <si>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</si>
  <si>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</si>
  <si>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</si>
  <si>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</si>
  <si>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</si>
  <si>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</si>
  <si>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</si>
  <si>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</si>
  <si>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</si>
  <si>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</si>
  <si>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</si>
  <si>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</si>
  <si>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</si>
  <si>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</si>
  <si>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</si>
  <si>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</si>
  <si>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</si>
  <si>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</si>
  <si>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</si>
  <si>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</si>
  <si>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</si>
  <si>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</si>
  <si>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</si>
  <si>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</si>
  <si>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</si>
  <si>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</si>
  <si>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</si>
  <si>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</si>
  <si>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</si>
  <si>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</si>
  <si>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</si>
  <si>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</si>
  <si>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</si>
  <si>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</si>
  <si>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</si>
  <si>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</si>
  <si>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</si>
  <si>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</si>
  <si>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</si>
  <si>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</si>
  <si>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</si>
  <si>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</si>
  <si>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</si>
  <si>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</si>
  <si>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</si>
  <si>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</si>
  <si>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</si>
  <si>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</si>
  <si>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</si>
  <si>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</si>
  <si>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</si>
  <si>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</si>
  <si>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</si>
  <si>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</si>
  <si>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</si>
  <si>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</si>
  <si>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</si>
  <si>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</si>
  <si>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</si>
  <si>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</si>
  <si>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</si>
  <si>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</si>
  <si>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</si>
  <si>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</si>
  <si>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</si>
  <si>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</si>
  <si>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</si>
  <si>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</si>
  <si>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</si>
  <si>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</si>
  <si>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</si>
  <si>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</si>
  <si>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</si>
  <si>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</si>
  <si>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</si>
  <si>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</si>
  <si>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</si>
  <si>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</si>
  <si>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</si>
  <si>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</si>
  <si>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</si>
  <si>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</si>
  <si>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</si>
  <si>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</si>
  <si>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</si>
  <si>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</si>
  <si>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</si>
  <si>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</si>
  <si>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</si>
  <si>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</si>
  <si>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</si>
  <si>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</si>
  <si>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</si>
  <si>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</si>
  <si>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</si>
  <si>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</si>
  <si>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</si>
  <si>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</si>
  <si>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</si>
  <si>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</si>
  <si>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</si>
  <si>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</si>
  <si>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</si>
  <si>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</si>
  <si>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</si>
  <si>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</si>
  <si>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</si>
  <si>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</si>
  <si>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</si>
  <si>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</si>
  <si>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</si>
  <si>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</si>
  <si>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ALL</t>
  </si>
  <si>
    <t>유성현</t>
  </si>
  <si>
    <t>NEO</t>
  </si>
  <si>
    <t>월령으로 인해 방풍막 연결 해제</t>
  </si>
  <si>
    <t>S_016373:T</t>
  </si>
  <si>
    <t>T_016376</t>
  </si>
  <si>
    <t>10s/20k 20s/26k 30s/27k</t>
  </si>
  <si>
    <t>20s/21k 30s/24k 40s/22k</t>
  </si>
  <si>
    <t>NE</t>
  </si>
  <si>
    <t>S_016429:N</t>
  </si>
  <si>
    <t>S_016468:T</t>
  </si>
  <si>
    <t>S_016472:T</t>
  </si>
  <si>
    <t>T_016533</t>
  </si>
  <si>
    <t>SE</t>
  </si>
  <si>
    <t>구름으로 인해서 관측 중지[14:13]/관측 재개[14:28]</t>
  </si>
  <si>
    <t>last target 400</t>
  </si>
  <si>
    <t>S_016556:N</t>
  </si>
  <si>
    <t>T_016593</t>
  </si>
  <si>
    <t>E_016594</t>
  </si>
  <si>
    <t>E_016594 알수없는 이유로 아웃포커스</t>
  </si>
  <si>
    <t>T_016613</t>
  </si>
  <si>
    <t>S_016633:N</t>
  </si>
  <si>
    <t>ESE</t>
  </si>
  <si>
    <t>S_016675:T</t>
  </si>
  <si>
    <t>30s/28k 20s/26k 10s/18k</t>
  </si>
  <si>
    <t>30s/29k 20s/27k 10s/21k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</si>
</sst>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5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5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183" fontId="88" fillId="0" borderId="0" xfId="0" applyNumberFormat="1" applyFont="1" applyAlignment="1">
      <alignment horizontal="center" vertical="center"/>
    </xf>
    <xf numFmtId="20" fontId="7" fillId="41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45" sqref="B45:N45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43320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97.6923076923077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0.375</v>
      </c>
      <c r="D9" s="26">
        <v>1.3</v>
      </c>
      <c r="E9" s="26">
        <v>5.7</v>
      </c>
      <c r="F9" s="26">
        <v>54</v>
      </c>
      <c r="G9" s="27" t="s">
        <v>204</v>
      </c>
      <c r="H9" s="26">
        <v>8</v>
      </c>
      <c r="I9" s="28">
        <v>12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1.4</v>
      </c>
      <c r="E10" s="26">
        <v>5.7</v>
      </c>
      <c r="F10" s="26">
        <v>54.2</v>
      </c>
      <c r="G10" s="27" t="s">
        <v>209</v>
      </c>
      <c r="H10" s="26">
        <v>0.7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0.8104166666666667</v>
      </c>
      <c r="D11" s="33">
        <v>1.2</v>
      </c>
      <c r="E11" s="33">
        <v>4.9</v>
      </c>
      <c r="F11" s="33">
        <v>65</v>
      </c>
      <c r="G11" s="27" t="s">
        <v>218</v>
      </c>
      <c r="H11" s="33">
        <v>1.7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24.435416666666665</v>
      </c>
      <c r="D12" s="37">
        <f>AVERAGE(D9:D11)</f>
        <v>1.3</v>
      </c>
      <c r="E12" s="37">
        <f>AVERAGE(E9:E11)</f>
        <v>5.433333333333334</v>
      </c>
      <c r="F12" s="38">
        <f>AVERAGE(F9:F11)</f>
        <v>57.73333333333333</v>
      </c>
      <c r="G12" s="11"/>
      <c r="H12" s="39">
        <f>AVERAGE(H9:H11)</f>
        <v>3.4666666666666663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23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198</v>
      </c>
      <c r="G16" s="167" t="s">
        <v>196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0.3215277777777778</v>
      </c>
      <c r="D17" s="25">
        <v>0.3229166666666667</v>
      </c>
      <c r="E17" s="25">
        <v>0.3611111111111111</v>
      </c>
      <c r="F17" s="25">
        <v>0.6520833333333333</v>
      </c>
      <c r="G17" s="25">
        <v>0.8159722222222222</v>
      </c>
      <c r="H17" s="25"/>
      <c r="I17" s="25"/>
      <c r="J17" s="25"/>
      <c r="K17" s="25"/>
      <c r="L17" s="25"/>
      <c r="M17" s="25"/>
      <c r="N17" s="25">
        <v>0.8493055555555555</v>
      </c>
    </row>
    <row r="18" spans="1:14" s="2" customFormat="1" ht="13.5" customHeight="1">
      <c r="A18" s="11"/>
      <c r="B18" s="64" t="s">
        <v>12</v>
      </c>
      <c r="C18" s="44">
        <v>16370</v>
      </c>
      <c r="D18" s="43">
        <v>16371</v>
      </c>
      <c r="E18" s="43">
        <v>16382</v>
      </c>
      <c r="F18" s="43">
        <v>16572</v>
      </c>
      <c r="G18" s="43">
        <v>16672</v>
      </c>
      <c r="H18" s="43"/>
      <c r="I18" s="43"/>
      <c r="J18" s="43"/>
      <c r="K18" s="43"/>
      <c r="L18" s="43"/>
      <c r="M18" s="43"/>
      <c r="N18" s="43">
        <v>16683</v>
      </c>
    </row>
    <row r="19" spans="1:14" s="2" customFormat="1" ht="13.5" customHeight="1" thickBot="1">
      <c r="A19" s="11"/>
      <c r="B19" s="65" t="s">
        <v>13</v>
      </c>
      <c r="C19" s="137"/>
      <c r="D19" s="44">
        <v>16381</v>
      </c>
      <c r="E19" s="44">
        <v>16571</v>
      </c>
      <c r="F19" s="44">
        <v>16671</v>
      </c>
      <c r="G19" s="44">
        <v>16682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190</v>
      </c>
      <c r="F20" s="45">
        <f>IF(ISNUMBER(F18),F19-F18+1,"")</f>
        <v>100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>
        <v>16376</v>
      </c>
      <c r="D23" s="165">
        <v>16378</v>
      </c>
      <c r="E23" s="20" t="s">
        <v>108</v>
      </c>
      <c r="F23" s="219" t="s">
        <v>202</v>
      </c>
      <c r="G23" s="220"/>
      <c r="H23" s="221"/>
      <c r="I23" s="81">
        <v>16677</v>
      </c>
      <c r="J23" s="20">
        <v>16679</v>
      </c>
      <c r="K23" s="20" t="s">
        <v>110</v>
      </c>
      <c r="L23" s="219" t="s">
        <v>220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/>
      <c r="G24" s="220"/>
      <c r="H24" s="221"/>
      <c r="I24" s="82"/>
      <c r="J24" s="80"/>
      <c r="K24" s="80" t="s">
        <v>111</v>
      </c>
      <c r="L24" s="219"/>
      <c r="M24" s="220"/>
      <c r="N24" s="222"/>
    </row>
    <row r="25" spans="1:14" s="2" customFormat="1" ht="18.75" customHeight="1">
      <c r="A25" s="11" t="s">
        <v>107</v>
      </c>
      <c r="B25" s="187"/>
      <c r="C25" s="165">
        <v>16379</v>
      </c>
      <c r="D25" s="165">
        <v>16381</v>
      </c>
      <c r="E25" s="20" t="s">
        <v>106</v>
      </c>
      <c r="F25" s="219" t="s">
        <v>203</v>
      </c>
      <c r="G25" s="220"/>
      <c r="H25" s="221"/>
      <c r="I25" s="81">
        <v>16680</v>
      </c>
      <c r="J25" s="20">
        <v>16682</v>
      </c>
      <c r="K25" s="20" t="s">
        <v>109</v>
      </c>
      <c r="L25" s="219" t="s">
        <v>221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/>
      <c r="G26" s="220"/>
      <c r="H26" s="221"/>
      <c r="I26" s="81"/>
      <c r="J26" s="20"/>
      <c r="K26" s="20" t="s">
        <v>105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0.28055555555555556</v>
      </c>
      <c r="D30" s="126"/>
      <c r="E30" s="126">
        <v>0.15486111111111112</v>
      </c>
      <c r="F30" s="126"/>
      <c r="G30" s="126"/>
      <c r="H30" s="126"/>
      <c r="I30" s="126"/>
      <c r="J30" s="126"/>
      <c r="K30" s="126"/>
      <c r="L30" s="127"/>
      <c r="M30" s="119">
        <f>SUM(C30:L30)</f>
        <v>0.4354166666666667</v>
      </c>
      <c r="N30" s="128"/>
    </row>
    <row r="31" spans="1:14" s="2" customFormat="1" ht="13.5" customHeight="1">
      <c r="A31" s="11"/>
      <c r="B31" s="108" t="s">
        <v>41</v>
      </c>
      <c r="C31" s="116">
        <v>0.29097222222222224</v>
      </c>
      <c r="D31" s="32"/>
      <c r="E31" s="32">
        <v>0.16041666666666668</v>
      </c>
      <c r="F31" s="32"/>
      <c r="G31" s="32"/>
      <c r="H31" s="32"/>
      <c r="I31" s="32"/>
      <c r="J31" s="32"/>
      <c r="K31" s="32"/>
      <c r="L31" s="117"/>
      <c r="M31" s="120">
        <f>SUM(C31:L31)</f>
        <v>0.45138888888888895</v>
      </c>
      <c r="N31" s="124"/>
    </row>
    <row r="32" spans="1:15" s="2" customFormat="1" ht="13.5" customHeight="1">
      <c r="A32" s="11"/>
      <c r="B32" s="109" t="s">
        <v>42</v>
      </c>
      <c r="C32" s="132">
        <v>0.010416666666666666</v>
      </c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0.010416666666666666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200</v>
      </c>
      <c r="D35" s="201"/>
      <c r="E35" s="200" t="s">
        <v>201</v>
      </c>
      <c r="F35" s="201"/>
      <c r="G35" s="200" t="s">
        <v>205</v>
      </c>
      <c r="H35" s="201"/>
      <c r="I35" s="200" t="s">
        <v>206</v>
      </c>
      <c r="J35" s="201"/>
      <c r="K35" s="200" t="s">
        <v>207</v>
      </c>
      <c r="L35" s="201"/>
      <c r="M35" s="200" t="s">
        <v>208</v>
      </c>
      <c r="N35" s="201"/>
    </row>
    <row r="36" spans="1:14" s="2" customFormat="1" ht="19.5" customHeight="1">
      <c r="A36" s="11"/>
      <c r="B36" s="198"/>
      <c r="C36" s="200" t="s">
        <v>212</v>
      </c>
      <c r="D36" s="201"/>
      <c r="E36" s="200" t="s">
        <v>213</v>
      </c>
      <c r="F36" s="201"/>
      <c r="G36" s="200" t="s">
        <v>214</v>
      </c>
      <c r="H36" s="201"/>
      <c r="I36" s="200" t="s">
        <v>216</v>
      </c>
      <c r="J36" s="201"/>
      <c r="K36" s="200" t="s">
        <v>217</v>
      </c>
      <c r="L36" s="201"/>
      <c r="M36" s="200" t="s">
        <v>219</v>
      </c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33" t="s">
        <v>210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1" t="s">
        <v>215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211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-161.1</v>
      </c>
      <c r="D57" s="56">
        <v>-164.3</v>
      </c>
      <c r="E57" s="98" t="s">
        <v>64</v>
      </c>
      <c r="F57" s="56">
        <v>18.4</v>
      </c>
      <c r="G57" s="56">
        <v>17</v>
      </c>
      <c r="H57" s="99" t="s">
        <v>95</v>
      </c>
      <c r="I57" s="146">
        <v>1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-154.9</v>
      </c>
      <c r="D58" s="56">
        <v>-158.6</v>
      </c>
      <c r="E58" s="99" t="s">
        <v>169</v>
      </c>
      <c r="F58" s="146">
        <v>23</v>
      </c>
      <c r="G58" s="146">
        <v>26</v>
      </c>
      <c r="H58" s="99" t="s">
        <v>183</v>
      </c>
      <c r="I58" s="146">
        <v>2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-207.8</v>
      </c>
      <c r="D59" s="56">
        <v>-208.3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-107.6</v>
      </c>
      <c r="D60" s="56">
        <v>-115.5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22.4</v>
      </c>
      <c r="D61" s="56">
        <v>18.1</v>
      </c>
      <c r="E61" s="99" t="s">
        <v>164</v>
      </c>
      <c r="F61" s="58">
        <v>45</v>
      </c>
      <c r="G61" s="58">
        <v>40</v>
      </c>
      <c r="H61" s="98" t="s">
        <v>70</v>
      </c>
      <c r="I61" s="148">
        <v>0</v>
      </c>
      <c r="J61" s="207" t="s">
        <v>71</v>
      </c>
      <c r="K61" s="226"/>
      <c r="L61" s="227"/>
      <c r="M61" s="227"/>
      <c r="N61" s="228"/>
      <c r="O61" s="7"/>
    </row>
    <row r="62" spans="2:15" s="52" customFormat="1" ht="22.5" customHeight="1">
      <c r="B62" s="100" t="s">
        <v>72</v>
      </c>
      <c r="C62" s="56">
        <v>18.6</v>
      </c>
      <c r="D62" s="56">
        <v>15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15.6</v>
      </c>
      <c r="D63" s="56">
        <v>12.1</v>
      </c>
      <c r="E63" s="99" t="s">
        <v>184</v>
      </c>
      <c r="F63" s="60">
        <v>4.7</v>
      </c>
      <c r="G63" s="62">
        <v>4.7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15.1</v>
      </c>
      <c r="D64" s="56">
        <v>11.7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1.32E-05</v>
      </c>
      <c r="D65" s="61">
        <v>1.29E-05</v>
      </c>
      <c r="E65" s="98" t="s">
        <v>77</v>
      </c>
      <c r="F65" s="56">
        <v>16.7</v>
      </c>
      <c r="G65" s="62">
        <f>5</f>
        <v>5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36.1</v>
      </c>
      <c r="G66" s="144">
        <v>72.3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1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199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2018-08-08T20:29:59Z</dcterms:modified>
  <cp:category/>
  <cp:version/>
  <cp:contentType/>
  <cp:contentStatus/>
</cp:coreProperties>
</file>