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<sst xmlns="http://schemas.openxmlformats.org/spreadsheetml/2006/main" count="234" uniqueCount="222">
  <si>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</si>
  <si>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</si>
  <si>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</si>
  <si>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</si>
  <si>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</si>
  <si>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</si>
  <si>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</si>
  <si>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</si>
  <si>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</si>
  <si>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</si>
  <si>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</si>
  <si>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</si>
  <si>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</si>
  <si>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</si>
  <si>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</si>
  <si>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</si>
  <si>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</si>
  <si>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</si>
  <si>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</si>
  <si>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</si>
  <si>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</si>
  <si>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</si>
  <si>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</si>
  <si>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</si>
  <si>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</si>
  <si>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</si>
  <si>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</si>
  <si>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</si>
  <si>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</si>
  <si>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</si>
  <si>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</si>
  <si>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</si>
  <si>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</si>
  <si>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</si>
  <si>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</si>
  <si>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</si>
  <si>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</si>
  <si>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</si>
  <si>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</si>
  <si>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</si>
  <si>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</si>
  <si>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</si>
  <si>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</si>
  <si>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</si>
  <si>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</si>
  <si>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</si>
  <si>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</si>
  <si>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</si>
  <si>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</si>
  <si>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</si>
  <si>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</si>
  <si>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</si>
  <si>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</si>
  <si>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</si>
  <si>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</si>
  <si>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</si>
  <si>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</si>
  <si>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</si>
  <si>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</si>
  <si>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</si>
  <si>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</si>
  <si>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</si>
  <si>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</si>
  <si>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</si>
  <si>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</si>
  <si>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</si>
  <si>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</si>
  <si>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</si>
  <si>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</si>
  <si>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</si>
  <si>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</si>
  <si>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</si>
  <si>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</si>
  <si>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</si>
  <si>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</si>
  <si>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</si>
  <si>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</si>
  <si>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</si>
  <si>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</si>
  <si>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</si>
  <si>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</si>
  <si>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</si>
  <si>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</si>
  <si>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</si>
  <si>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</si>
  <si>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</si>
  <si>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</si>
  <si>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</si>
  <si>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</si>
  <si>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</si>
  <si>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</si>
  <si>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</si>
  <si>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</si>
  <si>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</si>
  <si>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</si>
  <si>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</si>
  <si>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</si>
  <si>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</si>
  <si>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</si>
  <si>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</si>
  <si>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</si>
  <si>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</si>
  <si>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</si>
  <si>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</si>
  <si>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</si>
  <si>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</si>
  <si>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</si>
  <si>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</si>
  <si>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</si>
  <si>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</si>
  <si>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</si>
  <si>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</si>
  <si>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</si>
  <si>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</si>
  <si>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</si>
  <si>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</si>
  <si>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</si>
  <si>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</si>
  <si>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</si>
  <si>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</si>
  <si>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</si>
  <si>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</si>
  <si>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</si>
  <si>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</si>
  <si>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</si>
  <si>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</si>
  <si>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</si>
  <si>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</si>
  <si>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</si>
  <si>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</si>
  <si>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</si>
  <si>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</si>
  <si>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</si>
  <si>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</si>
  <si>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</si>
  <si>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</si>
  <si>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</si>
  <si>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</si>
  <si>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</si>
  <si>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</si>
  <si>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</si>
  <si>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</si>
  <si>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</si>
  <si>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</si>
  <si>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</si>
  <si>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</si>
  <si>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</si>
  <si>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</si>
  <si>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</si>
  <si>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</si>
  <si>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</si>
  <si>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</si>
  <si>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</si>
  <si>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</si>
  <si>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</si>
  <si>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</si>
  <si>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</si>
  <si>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</si>
  <si>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</si>
  <si>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</si>
  <si>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</si>
  <si>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</si>
  <si>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</si>
  <si>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</si>
  <si>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</si>
  <si>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</si>
  <si>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</si>
  <si>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</si>
  <si>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</si>
  <si>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</si>
  <si>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</si>
  <si>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</si>
  <si>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</si>
  <si>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</si>
  <si>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</si>
  <si>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</si>
  <si>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</si>
  <si>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</si>
  <si>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</si>
  <si>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</si>
  <si>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</si>
  <si>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</si>
  <si>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</si>
  <si>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</si>
  <si>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</si>
  <si>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</si>
  <si>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</si>
  <si>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</si>
  <si>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</si>
  <si>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</si>
  <si>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</si>
  <si>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</si>
  <si>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</si>
  <si>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</si>
  <si>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</si>
  <si>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</si>
  <si>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</si>
  <si>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</si>
  <si>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유성현</t>
  </si>
  <si>
    <t>월령으로 인해 방풍막 연결</t>
  </si>
  <si>
    <t>구름으로 인해 저녁 flat 미촬영</t>
  </si>
  <si>
    <t>구름으로 인해 관측 대기/관측 시작[10:02]</t>
  </si>
  <si>
    <t>-</t>
  </si>
  <si>
    <t>NNE</t>
  </si>
  <si>
    <t>T_013438</t>
  </si>
  <si>
    <t>S_013468:N</t>
  </si>
  <si>
    <t>S</t>
  </si>
  <si>
    <t>구름으로 인한 관측 대기[13:37]/관측 재개[16:25]</t>
  </si>
  <si>
    <t>T_013506</t>
  </si>
  <si>
    <t>E_013507</t>
  </si>
  <si>
    <t>E_013507 out focused</t>
  </si>
  <si>
    <t>S_013541:N</t>
  </si>
  <si>
    <t>last target 112</t>
  </si>
  <si>
    <t xml:space="preserve"> </t>
  </si>
  <si>
    <t>S_013552:N</t>
  </si>
  <si>
    <t>D_013561</t>
  </si>
  <si>
    <t>N</t>
  </si>
  <si>
    <t>S_013569:N</t>
  </si>
  <si>
    <t>40s/22k 30s/22k 20s/20k</t>
  </si>
  <si>
    <t>30s/26k 20s/25k 10s/17k</t>
  </si>
  <si>
    <t>I_013565-013575</t>
  </si>
  <si>
    <t>I_013565-013575 projid SN -&gt; ALL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</si>
</sst>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59" sqref="G5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43307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63.18252730109205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0.37083333333333335</v>
      </c>
      <c r="D9" s="26" t="s">
        <v>202</v>
      </c>
      <c r="E9" s="26">
        <v>10.6</v>
      </c>
      <c r="F9" s="26">
        <v>42.5</v>
      </c>
      <c r="G9" s="27" t="s">
        <v>203</v>
      </c>
      <c r="H9" s="26">
        <v>0.2</v>
      </c>
      <c r="I9" s="28">
        <v>98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202</v>
      </c>
      <c r="E10" s="26">
        <v>9.1</v>
      </c>
      <c r="F10" s="26">
        <v>48</v>
      </c>
      <c r="G10" s="27" t="s">
        <v>206</v>
      </c>
      <c r="H10" s="26">
        <v>0.6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0.8166666666666668</v>
      </c>
      <c r="D11" s="33">
        <v>1.2</v>
      </c>
      <c r="E11" s="33">
        <v>11.2</v>
      </c>
      <c r="F11" s="33">
        <v>36</v>
      </c>
      <c r="G11" s="27" t="s">
        <v>216</v>
      </c>
      <c r="H11" s="33">
        <v>1.2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24.445833333333333</v>
      </c>
      <c r="D12" s="37">
        <f>AVERAGE(D9:D11)</f>
        <v>1.2</v>
      </c>
      <c r="E12" s="37">
        <f>AVERAGE(E9:E11)</f>
        <v>10.299999999999999</v>
      </c>
      <c r="F12" s="38">
        <f>AVERAGE(F9:F11)</f>
        <v>42.166666666666664</v>
      </c>
      <c r="G12" s="11"/>
      <c r="H12" s="39">
        <f>AVERAGE(H9:H11)</f>
        <v>0.6666666666666666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0.30416666666666664</v>
      </c>
      <c r="D17" s="25">
        <v>0.3048611111111111</v>
      </c>
      <c r="E17" s="25">
        <v>0.41805555555555557</v>
      </c>
      <c r="F17" s="25">
        <v>0.6840277777777778</v>
      </c>
      <c r="G17" s="25">
        <v>0.8208333333333333</v>
      </c>
      <c r="H17" s="25"/>
      <c r="I17" s="25"/>
      <c r="J17" s="25"/>
      <c r="K17" s="25"/>
      <c r="L17" s="25"/>
      <c r="M17" s="25"/>
      <c r="N17" s="25">
        <v>0.8534722222222223</v>
      </c>
    </row>
    <row r="18" spans="1:14" s="2" customFormat="1" ht="13.5" customHeight="1">
      <c r="A18" s="11"/>
      <c r="B18" s="64" t="s">
        <v>12</v>
      </c>
      <c r="C18" s="44">
        <v>13372</v>
      </c>
      <c r="D18" s="43">
        <v>13373</v>
      </c>
      <c r="E18" s="43">
        <v>13378</v>
      </c>
      <c r="F18" s="43">
        <v>13478</v>
      </c>
      <c r="G18" s="43">
        <v>13565</v>
      </c>
      <c r="H18" s="43"/>
      <c r="I18" s="43"/>
      <c r="J18" s="43"/>
      <c r="K18" s="43"/>
      <c r="L18" s="43"/>
      <c r="M18" s="43"/>
      <c r="N18" s="43">
        <v>13570</v>
      </c>
    </row>
    <row r="19" spans="1:14" s="2" customFormat="1" ht="13.5" customHeight="1" thickBot="1">
      <c r="A19" s="11"/>
      <c r="B19" s="65" t="s">
        <v>13</v>
      </c>
      <c r="C19" s="137"/>
      <c r="D19" s="44">
        <v>13377</v>
      </c>
      <c r="E19" s="44">
        <v>13477</v>
      </c>
      <c r="F19" s="44">
        <v>13564</v>
      </c>
      <c r="G19" s="44">
        <v>13575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100</v>
      </c>
      <c r="F20" s="45">
        <f>IF(ISNUMBER(F18),F19-F18+1,"")</f>
        <v>87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>
        <v>13570</v>
      </c>
      <c r="J24" s="80">
        <v>13572</v>
      </c>
      <c r="K24" s="80" t="s">
        <v>111</v>
      </c>
      <c r="L24" s="189" t="s">
        <v>218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>
        <v>13573</v>
      </c>
      <c r="J26" s="20">
        <v>13575</v>
      </c>
      <c r="K26" s="20" t="s">
        <v>105</v>
      </c>
      <c r="L26" s="189" t="s">
        <v>219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0.32083333333333336</v>
      </c>
      <c r="D30" s="126">
        <v>0.12430555555555556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0.4451388888888889</v>
      </c>
      <c r="N30" s="128"/>
    </row>
    <row r="31" spans="1:14" s="2" customFormat="1" ht="13.5" customHeight="1">
      <c r="A31" s="11"/>
      <c r="B31" s="108" t="s">
        <v>41</v>
      </c>
      <c r="C31" s="116">
        <v>0.31319444444444444</v>
      </c>
      <c r="D31" s="32">
        <v>0.13194444444444445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0.44513888888888886</v>
      </c>
      <c r="N31" s="124"/>
    </row>
    <row r="32" spans="1:15" s="2" customFormat="1" ht="13.5" customHeight="1">
      <c r="A32" s="11"/>
      <c r="B32" s="109" t="s">
        <v>42</v>
      </c>
      <c r="C32" s="132">
        <v>0.1638888888888889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0.1638888888888889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204</v>
      </c>
      <c r="D35" s="196"/>
      <c r="E35" s="195" t="s">
        <v>205</v>
      </c>
      <c r="F35" s="196"/>
      <c r="G35" s="195" t="s">
        <v>208</v>
      </c>
      <c r="H35" s="196"/>
      <c r="I35" s="195" t="s">
        <v>209</v>
      </c>
      <c r="J35" s="196"/>
      <c r="K35" s="195" t="s">
        <v>211</v>
      </c>
      <c r="L35" s="196"/>
      <c r="M35" s="195" t="s">
        <v>214</v>
      </c>
      <c r="N35" s="196"/>
    </row>
    <row r="36" spans="1:14" s="2" customFormat="1" ht="19.5" customHeight="1">
      <c r="A36" s="11"/>
      <c r="B36" s="226"/>
      <c r="C36" s="195" t="s">
        <v>215</v>
      </c>
      <c r="D36" s="196"/>
      <c r="E36" s="195" t="s">
        <v>217</v>
      </c>
      <c r="F36" s="196"/>
      <c r="G36" s="195" t="s">
        <v>220</v>
      </c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 t="s">
        <v>213</v>
      </c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9"/>
      <c r="G42" s="49"/>
      <c r="H42" s="49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212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-159.9</v>
      </c>
      <c r="D57" s="56">
        <v>-161.3</v>
      </c>
      <c r="E57" s="98" t="s">
        <v>64</v>
      </c>
      <c r="F57" s="56">
        <v>18.9</v>
      </c>
      <c r="G57" s="56">
        <v>18.7</v>
      </c>
      <c r="H57" s="99" t="s">
        <v>95</v>
      </c>
      <c r="I57" s="146">
        <v>2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-154.5</v>
      </c>
      <c r="D58" s="56">
        <v>-156.5</v>
      </c>
      <c r="E58" s="99" t="s">
        <v>169</v>
      </c>
      <c r="F58" s="146">
        <v>26</v>
      </c>
      <c r="G58" s="146">
        <v>19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-107.5</v>
      </c>
      <c r="D60" s="56">
        <v>-111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26</v>
      </c>
      <c r="D61" s="56">
        <v>23.7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22.3</v>
      </c>
      <c r="D62" s="56">
        <v>20.5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19.6</v>
      </c>
      <c r="D63" s="56">
        <v>17.8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19.1</v>
      </c>
      <c r="D64" s="56">
        <v>17.4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1.35E-05</v>
      </c>
      <c r="D65" s="61">
        <v>1.35E-05</v>
      </c>
      <c r="E65" s="98" t="s">
        <v>77</v>
      </c>
      <c r="F65" s="56">
        <v>16.7</v>
      </c>
      <c r="G65" s="62">
        <v>10.1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36.3</v>
      </c>
      <c r="G66" s="144">
        <v>44.7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199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2018-07-26T20:34:31Z</dcterms:modified>
  <cp:category/>
  <cp:version/>
  <cp:contentType/>
  <cp:contentStatus/>
</cp:coreProperties>
</file>