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<sst xmlns="http://schemas.openxmlformats.org/spreadsheetml/2006/main" count="238" uniqueCount="227">
  <si>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</si>
  <si>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</si>
  <si>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</si>
  <si>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</si>
  <si>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</si>
  <si>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</si>
  <si>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</si>
  <si>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</si>
  <si>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</si>
  <si>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</si>
  <si>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</si>
  <si>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</si>
  <si>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</si>
  <si>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</si>
  <si>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</si>
  <si>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</si>
  <si>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</si>
  <si>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</si>
  <si>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</si>
  <si>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</si>
  <si>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</si>
  <si>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</si>
  <si>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</si>
  <si>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</si>
  <si>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</si>
  <si>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</si>
  <si>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</si>
  <si>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</si>
  <si>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</si>
  <si>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</si>
  <si>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</si>
  <si>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</si>
  <si>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</si>
  <si>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</si>
  <si>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</si>
  <si>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</si>
  <si>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</si>
  <si>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</si>
  <si>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</si>
  <si>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</si>
  <si>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</si>
  <si>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</si>
  <si>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</si>
  <si>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</si>
  <si>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</si>
  <si>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</si>
  <si>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</si>
  <si>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</si>
  <si>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</si>
  <si>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</si>
  <si>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</si>
  <si>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</si>
  <si>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</si>
  <si>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</si>
  <si>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</si>
  <si>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</si>
  <si>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</si>
  <si>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</si>
  <si>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</si>
  <si>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</si>
  <si>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</si>
  <si>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</si>
  <si>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</si>
  <si>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</si>
  <si>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</si>
  <si>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</si>
  <si>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</si>
  <si>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</si>
  <si>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</si>
  <si>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</si>
  <si>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</si>
  <si>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</si>
  <si>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</si>
  <si>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</si>
  <si>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</si>
  <si>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</si>
  <si>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</si>
  <si>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</si>
  <si>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</si>
  <si>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</si>
  <si>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</si>
  <si>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</si>
  <si>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</si>
  <si>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</si>
  <si>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</si>
  <si>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</si>
  <si>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</si>
  <si>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</si>
  <si>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</si>
  <si>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</si>
  <si>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</si>
  <si>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</si>
  <si>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</si>
  <si>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</si>
  <si>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</si>
  <si>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</si>
  <si>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</si>
  <si>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</si>
  <si>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</si>
  <si>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</si>
  <si>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</si>
  <si>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</si>
  <si>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</si>
  <si>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</si>
  <si>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</si>
  <si>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</si>
  <si>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</si>
  <si>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</si>
  <si>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</si>
  <si>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</si>
  <si>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</si>
  <si>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</si>
  <si>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</si>
  <si>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</si>
  <si>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</si>
  <si>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</si>
  <si>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</si>
  <si>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</si>
  <si>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</si>
  <si>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</si>
  <si>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</si>
  <si>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</si>
  <si>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</si>
  <si>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</si>
  <si>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</si>
  <si>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</si>
  <si>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</si>
  <si>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</si>
  <si>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</si>
  <si>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</si>
  <si>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</si>
  <si>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</si>
  <si>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</si>
  <si>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</si>
  <si>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</si>
  <si>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</si>
  <si>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</si>
  <si>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</si>
  <si>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</si>
  <si>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</si>
  <si>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</si>
  <si>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</si>
  <si>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</si>
  <si>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</si>
  <si>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</si>
  <si>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</si>
  <si>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</si>
  <si>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</si>
  <si>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</si>
  <si>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</si>
  <si>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</si>
  <si>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</si>
  <si>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</si>
  <si>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</si>
  <si>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</si>
  <si>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</si>
  <si>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</si>
  <si>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</si>
  <si>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</si>
  <si>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</si>
  <si>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</si>
  <si>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</si>
  <si>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</si>
  <si>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</si>
  <si>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</si>
  <si>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</si>
  <si>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</si>
  <si>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</si>
  <si>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</si>
  <si>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</si>
  <si>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</si>
  <si>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</si>
  <si>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</si>
  <si>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</si>
  <si>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</si>
  <si>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</si>
  <si>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</si>
  <si>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</si>
  <si>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</si>
  <si>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</si>
  <si>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</si>
  <si>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</si>
  <si>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</si>
  <si>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</si>
  <si>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</si>
  <si>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</si>
  <si>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</si>
  <si>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</si>
  <si>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</si>
  <si>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</si>
  <si>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</si>
  <si>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</si>
  <si>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</si>
  <si>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</si>
  <si>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</si>
  <si>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</si>
  <si>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</si>
  <si>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ALL</t>
  </si>
  <si>
    <t>고승원</t>
  </si>
  <si>
    <t>I_059228-059234</t>
  </si>
  <si>
    <t>059228-059234 PROJID 오입력(OBS -&gt;ALL)</t>
  </si>
  <si>
    <t>T_059266</t>
  </si>
  <si>
    <t>S_059260:T</t>
  </si>
  <si>
    <t>SSW</t>
  </si>
  <si>
    <t>S_059276:T</t>
  </si>
  <si>
    <t>E_059267</t>
  </si>
  <si>
    <t>059268-059299 PROJID 오입력(OBS -&gt; SN)</t>
  </si>
  <si>
    <t>I_059268-059299</t>
  </si>
  <si>
    <t>I_059327-059329</t>
  </si>
  <si>
    <t>059327-059329 N5026-1 -&gt; N3923-2</t>
  </si>
  <si>
    <t>059348-059349 T.ic Crashed, 영상 저장되지 않음</t>
  </si>
  <si>
    <t>S_059348:M</t>
  </si>
  <si>
    <t>S_059345:T</t>
  </si>
  <si>
    <t>S_059385:N</t>
  </si>
  <si>
    <t>T_059416</t>
  </si>
  <si>
    <t>SSW</t>
  </si>
  <si>
    <t>[17:08] 짙은 구름으로 관측중단.</t>
  </si>
  <si>
    <t>059267 END영상 잘못 입력됨</t>
  </si>
  <si>
    <t>SSW</t>
  </si>
  <si>
    <t>-</t>
  </si>
  <si>
    <t>20s/42K,20s/28K,30s/28K,40s/25K</t>
  </si>
  <si>
    <t>30s/34K,40s/34K,40s/24K,40s/18K</t>
  </si>
  <si>
    <t>[18:03] 외부습도 87%, 외부온도 0.1℃, 제습기 가동.</t>
  </si>
  <si>
    <t>[08:57] ICG dead, Monitoring system 리셋 2회 후 관측진행</t>
  </si>
  <si>
    <t>[19:54] 관측종료. Dry air flow 조정: 0.8 --&gt; 0.4 SCFH  ,Chiller 미가동.</t>
  </si>
  <si>
    <t>last target 1339</t>
  </si>
  <si>
    <t>[08:10]  Dry air flow 조정: 0.4 --&gt; 0.8 SCFH (돔 내부습도 약 70%)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</si>
</sst>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39">
      <selection activeCell="B46" sqref="B46:N4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43230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76.41921397379913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0.3666666666666667</v>
      </c>
      <c r="D9" s="26">
        <v>2.5</v>
      </c>
      <c r="E9" s="26">
        <v>8.1</v>
      </c>
      <c r="F9" s="26">
        <v>70</v>
      </c>
      <c r="G9" s="27" t="s">
        <v>203</v>
      </c>
      <c r="H9" s="26">
        <v>1.9</v>
      </c>
      <c r="I9" s="28">
        <v>27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1.4</v>
      </c>
      <c r="E10" s="26">
        <v>2.3</v>
      </c>
      <c r="F10" s="26">
        <v>80</v>
      </c>
      <c r="G10" s="27" t="s">
        <v>215</v>
      </c>
      <c r="H10" s="26">
        <v>2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0.7916666666666666</v>
      </c>
      <c r="D11" s="33" t="s">
        <v>219</v>
      </c>
      <c r="E11" s="33">
        <v>-0.2</v>
      </c>
      <c r="F11" s="33">
        <v>88</v>
      </c>
      <c r="G11" s="27" t="s">
        <v>218</v>
      </c>
      <c r="H11" s="33">
        <v>4</v>
      </c>
      <c r="I11" s="11"/>
      <c r="J11" s="34">
        <v>5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24.425</v>
      </c>
      <c r="D12" s="37">
        <f>AVERAGE(D9:D11)</f>
        <v>1.95</v>
      </c>
      <c r="E12" s="37">
        <f>AVERAGE(E9:E11)</f>
        <v>3.4</v>
      </c>
      <c r="F12" s="38">
        <f>AVERAGE(F9:F11)</f>
        <v>79.33333333333333</v>
      </c>
      <c r="G12" s="11"/>
      <c r="H12" s="39">
        <f>AVERAGE(H9:H11)</f>
        <v>2.6333333333333333</v>
      </c>
      <c r="I12" s="11"/>
      <c r="J12" s="40">
        <f>AVERAGE(J9:J11)</f>
        <v>3.3333333333333335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0.3090277777777778</v>
      </c>
      <c r="D17" s="25">
        <v>0.30972222222222223</v>
      </c>
      <c r="E17" s="25">
        <v>0.34930555555555554</v>
      </c>
      <c r="F17" s="25">
        <v>0.4840277777777778</v>
      </c>
      <c r="G17" s="25">
        <v>0.8263888888888888</v>
      </c>
      <c r="H17" s="25"/>
      <c r="I17" s="25"/>
      <c r="J17" s="25"/>
      <c r="K17" s="25"/>
      <c r="L17" s="25"/>
      <c r="M17" s="25"/>
      <c r="N17" s="25">
        <v>0.7902777777777777</v>
      </c>
    </row>
    <row r="18" spans="1:14" s="2" customFormat="1" ht="13.5" customHeight="1">
      <c r="A18" s="11"/>
      <c r="B18" s="64" t="s">
        <v>12</v>
      </c>
      <c r="C18" s="44">
        <v>59227</v>
      </c>
      <c r="D18" s="43">
        <v>59228</v>
      </c>
      <c r="E18" s="43">
        <v>59241</v>
      </c>
      <c r="F18" s="43">
        <v>59330</v>
      </c>
      <c r="G18" s="43">
        <v>59485</v>
      </c>
      <c r="H18" s="43"/>
      <c r="I18" s="43"/>
      <c r="J18" s="43"/>
      <c r="K18" s="43"/>
      <c r="L18" s="43"/>
      <c r="M18" s="43"/>
      <c r="N18" s="43">
        <v>59490</v>
      </c>
    </row>
    <row r="19" spans="1:14" s="2" customFormat="1" ht="13.5" customHeight="1" thickBot="1">
      <c r="A19" s="11"/>
      <c r="B19" s="65" t="s">
        <v>13</v>
      </c>
      <c r="C19" s="137"/>
      <c r="D19" s="44">
        <v>59240</v>
      </c>
      <c r="E19" s="44">
        <v>59329</v>
      </c>
      <c r="F19" s="44">
        <v>59484</v>
      </c>
      <c r="G19" s="44">
        <v>59489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13</v>
      </c>
      <c r="E20" s="45">
        <f>IF(ISNUMBER(E18),E19-E18+1,"")</f>
        <v>89</v>
      </c>
      <c r="F20" s="45">
        <f>IF(ISNUMBER(F18),F19-F18+1,"")</f>
        <v>155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>
        <v>59233</v>
      </c>
      <c r="D24" s="166">
        <v>59236</v>
      </c>
      <c r="E24" s="79" t="s">
        <v>109</v>
      </c>
      <c r="F24" s="219" t="s">
        <v>220</v>
      </c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>
        <v>59237</v>
      </c>
      <c r="D26" s="165">
        <v>59240</v>
      </c>
      <c r="E26" s="169" t="s">
        <v>104</v>
      </c>
      <c r="F26" s="219" t="s">
        <v>221</v>
      </c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0.3423611111111111</v>
      </c>
      <c r="D30" s="126">
        <v>0.09861111111111111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0.4409722222222222</v>
      </c>
      <c r="N30" s="128"/>
    </row>
    <row r="31" spans="1:14" s="2" customFormat="1" ht="13.5" customHeight="1">
      <c r="A31" s="11"/>
      <c r="B31" s="108" t="s">
        <v>41</v>
      </c>
      <c r="C31" s="116">
        <v>0.3423611111111111</v>
      </c>
      <c r="D31" s="32">
        <v>0.13472222222222222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0.4770833333333333</v>
      </c>
      <c r="N31" s="124"/>
    </row>
    <row r="32" spans="1:15" s="2" customFormat="1" ht="13.5" customHeight="1">
      <c r="A32" s="11"/>
      <c r="B32" s="109" t="s">
        <v>42</v>
      </c>
      <c r="C32" s="132">
        <v>0.1125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0.1125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199</v>
      </c>
      <c r="D35" s="201"/>
      <c r="E35" s="200" t="s">
        <v>202</v>
      </c>
      <c r="F35" s="201"/>
      <c r="G35" s="200" t="s">
        <v>201</v>
      </c>
      <c r="H35" s="201"/>
      <c r="I35" s="200" t="s">
        <v>204</v>
      </c>
      <c r="J35" s="201"/>
      <c r="K35" s="200" t="s">
        <v>205</v>
      </c>
      <c r="L35" s="201"/>
      <c r="M35" s="200" t="s">
        <v>207</v>
      </c>
      <c r="N35" s="201"/>
    </row>
    <row r="36" spans="1:14" s="2" customFormat="1" ht="19.5" customHeight="1">
      <c r="A36" s="11"/>
      <c r="B36" s="198"/>
      <c r="C36" s="200" t="s">
        <v>208</v>
      </c>
      <c r="D36" s="201"/>
      <c r="E36" s="200" t="s">
        <v>211</v>
      </c>
      <c r="F36" s="201"/>
      <c r="G36" s="200" t="s">
        <v>212</v>
      </c>
      <c r="H36" s="201"/>
      <c r="I36" s="200" t="s">
        <v>213</v>
      </c>
      <c r="J36" s="201"/>
      <c r="K36" s="200" t="s">
        <v>214</v>
      </c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226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223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206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209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210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 t="s">
        <v>216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 t="s">
        <v>222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 t="s">
        <v>224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225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-159.5</v>
      </c>
      <c r="D57" s="56">
        <v>-163.1</v>
      </c>
      <c r="E57" s="98" t="s">
        <v>64</v>
      </c>
      <c r="F57" s="56">
        <v>18.1</v>
      </c>
      <c r="G57" s="56">
        <v>18.2</v>
      </c>
      <c r="H57" s="99" t="s">
        <v>95</v>
      </c>
      <c r="I57" s="146">
        <v>3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-154.4</v>
      </c>
      <c r="D58" s="56">
        <v>-158.5</v>
      </c>
      <c r="E58" s="99" t="s">
        <v>169</v>
      </c>
      <c r="F58" s="146">
        <v>43</v>
      </c>
      <c r="G58" s="146">
        <v>31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-207.7</v>
      </c>
      <c r="D59" s="56">
        <v>-208.4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-107.7</v>
      </c>
      <c r="D60" s="56">
        <v>-115.6</v>
      </c>
      <c r="E60" s="99" t="s">
        <v>163</v>
      </c>
      <c r="F60" s="58">
        <v>45</v>
      </c>
      <c r="G60" s="58">
        <v>45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24.1</v>
      </c>
      <c r="D61" s="56">
        <v>15.7</v>
      </c>
      <c r="E61" s="99" t="s">
        <v>164</v>
      </c>
      <c r="F61" s="58">
        <v>50</v>
      </c>
      <c r="G61" s="58">
        <v>55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20.3</v>
      </c>
      <c r="D62" s="56">
        <v>12.5</v>
      </c>
      <c r="E62" s="99" t="s">
        <v>166</v>
      </c>
      <c r="F62" s="58">
        <v>255</v>
      </c>
      <c r="G62" s="58">
        <v>250</v>
      </c>
      <c r="H62" s="98" t="s">
        <v>73</v>
      </c>
      <c r="I62" s="148">
        <v>2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17.4</v>
      </c>
      <c r="D63" s="56">
        <v>9.4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16.8</v>
      </c>
      <c r="D64" s="56">
        <v>8.8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8.89E-06</v>
      </c>
      <c r="D65" s="61">
        <v>9.12E-06</v>
      </c>
      <c r="E65" s="98" t="s">
        <v>77</v>
      </c>
      <c r="F65" s="56">
        <v>14.6</v>
      </c>
      <c r="G65" s="62">
        <v>4.2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43</v>
      </c>
      <c r="G66" s="144">
        <v>72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1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2018-05-15T07:10:45Z</dcterms:modified>
  <cp:category/>
  <cp:version/>
  <cp:contentType/>
  <cp:contentStatus/>
</cp:coreProperties>
</file>