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<sst xmlns="http://schemas.openxmlformats.org/spreadsheetml/2006/main" count="229" uniqueCount="218">
  <si>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</si>
  <si>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</si>
  <si>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</si>
  <si>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</si>
  <si>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</si>
  <si>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</si>
  <si>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</si>
  <si>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</si>
  <si>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</si>
  <si>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</si>
  <si>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</si>
  <si>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</si>
  <si>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</si>
  <si>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</si>
  <si>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</si>
  <si>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</si>
  <si>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</si>
  <si>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</si>
  <si>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</si>
  <si>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</si>
  <si>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</si>
  <si>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</si>
  <si>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</si>
  <si>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</si>
  <si>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</si>
  <si>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</si>
  <si>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</si>
  <si>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</si>
  <si>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</si>
  <si>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</si>
  <si>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</si>
  <si>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</si>
  <si>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</si>
  <si>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</si>
  <si>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</si>
  <si>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</si>
  <si>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</si>
  <si>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</si>
  <si>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</si>
  <si>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</si>
  <si>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</si>
  <si>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</si>
  <si>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</si>
  <si>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</si>
  <si>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</si>
  <si>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</si>
  <si>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</si>
  <si>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</si>
  <si>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</si>
  <si>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</si>
  <si>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</si>
  <si>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</si>
  <si>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</si>
  <si>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</si>
  <si>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</si>
  <si>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</si>
  <si>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</si>
  <si>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</si>
  <si>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</si>
  <si>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</si>
  <si>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</si>
  <si>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</si>
  <si>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</si>
  <si>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</si>
  <si>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</si>
  <si>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</si>
  <si>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</si>
  <si>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</si>
  <si>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</si>
  <si>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</si>
  <si>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</si>
  <si>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</si>
  <si>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</si>
  <si>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</si>
  <si>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</si>
  <si>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</si>
  <si>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</si>
  <si>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</si>
  <si>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</si>
  <si>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</si>
  <si>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</si>
  <si>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</si>
  <si>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</si>
  <si>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</si>
  <si>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</si>
  <si>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</si>
  <si>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</si>
  <si>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</si>
  <si>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</si>
  <si>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</si>
  <si>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</si>
  <si>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</si>
  <si>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</si>
  <si>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</si>
  <si>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</si>
  <si>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</si>
  <si>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</si>
  <si>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</si>
  <si>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</si>
  <si>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</si>
  <si>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</si>
  <si>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</si>
  <si>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</si>
  <si>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</si>
  <si>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</si>
  <si>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</si>
  <si>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</si>
  <si>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</si>
  <si>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</si>
  <si>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</si>
  <si>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</si>
  <si>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</si>
  <si>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</si>
  <si>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</si>
  <si>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</si>
  <si>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</si>
  <si>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</si>
  <si>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</si>
  <si>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</si>
  <si>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</si>
  <si>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</si>
  <si>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</si>
  <si>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</si>
  <si>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</si>
  <si>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</si>
  <si>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</si>
  <si>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</si>
  <si>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</si>
  <si>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</si>
  <si>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</si>
  <si>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</si>
  <si>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</si>
  <si>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</si>
  <si>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</si>
  <si>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</si>
  <si>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</si>
  <si>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</si>
  <si>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</si>
  <si>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</si>
  <si>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</si>
  <si>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</si>
  <si>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</si>
  <si>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</si>
  <si>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</si>
  <si>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</si>
  <si>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</si>
  <si>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</si>
  <si>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</si>
  <si>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</si>
  <si>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</si>
  <si>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</si>
  <si>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</si>
  <si>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</si>
  <si>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</si>
  <si>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</si>
  <si>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</si>
  <si>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</si>
  <si>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</si>
  <si>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</si>
  <si>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</si>
  <si>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</si>
  <si>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</si>
  <si>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</si>
  <si>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</si>
  <si>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</si>
  <si>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</si>
  <si>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</si>
  <si>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</si>
  <si>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</si>
  <si>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</si>
  <si>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</si>
  <si>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</si>
  <si>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</si>
  <si>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</si>
  <si>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</si>
  <si>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</si>
  <si>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</si>
  <si>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</si>
  <si>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</si>
  <si>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</si>
  <si>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</si>
  <si>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</si>
  <si>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</si>
  <si>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</si>
  <si>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</si>
  <si>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</si>
  <si>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</si>
  <si>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</si>
  <si>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</si>
  <si>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</si>
  <si>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</si>
  <si>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</si>
  <si>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</si>
  <si>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</si>
  <si>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</si>
  <si>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</si>
  <si>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</si>
  <si>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NEO</t>
  </si>
  <si>
    <t>BLG</t>
  </si>
  <si>
    <t>ALL</t>
  </si>
  <si>
    <t>월령으로 인해 방풍막 연결</t>
  </si>
  <si>
    <t>구름으로 인해 저녁 flat 미촬영</t>
  </si>
  <si>
    <t>섬머타임 종료</t>
  </si>
  <si>
    <t>E_049219</t>
  </si>
  <si>
    <t>E_049219 헤더정보 미입력 filter v, 초점길이 -4.89</t>
  </si>
  <si>
    <t>SSW</t>
  </si>
  <si>
    <t>S_049229:N</t>
  </si>
  <si>
    <t>T_049289</t>
  </si>
  <si>
    <t>D_049290-049291</t>
  </si>
  <si>
    <t>S_049307:T</t>
  </si>
  <si>
    <t>SE</t>
  </si>
  <si>
    <t>구름으로 인해 관측 중지[15:06]/관측재개[16:21]</t>
  </si>
  <si>
    <t>S_049357:T</t>
  </si>
  <si>
    <t>C_049358-049359</t>
  </si>
  <si>
    <t>last target 1352</t>
  </si>
  <si>
    <t>구름으로 인해 관측 중지[16:36]</t>
  </si>
  <si>
    <t>-</t>
  </si>
  <si>
    <t>NNE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</si>
</sst>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88">
      <selection activeCell="D112" sqref="D11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43191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62.62798634812287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0.39305555555555555</v>
      </c>
      <c r="D9" s="26">
        <v>2</v>
      </c>
      <c r="E9" s="26">
        <v>21.1</v>
      </c>
      <c r="F9" s="26">
        <v>41</v>
      </c>
      <c r="G9" s="27" t="s">
        <v>205</v>
      </c>
      <c r="H9" s="26">
        <v>0.7</v>
      </c>
      <c r="I9" s="28">
        <v>99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0.5902777777777778</v>
      </c>
      <c r="D10" s="26">
        <v>1.2</v>
      </c>
      <c r="E10" s="26">
        <v>20.7</v>
      </c>
      <c r="F10" s="26">
        <v>41</v>
      </c>
      <c r="G10" s="27" t="s">
        <v>210</v>
      </c>
      <c r="H10" s="26">
        <v>3.4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0.7916666666666666</v>
      </c>
      <c r="D11" s="33" t="s">
        <v>216</v>
      </c>
      <c r="E11" s="33">
        <v>15.6</v>
      </c>
      <c r="F11" s="33">
        <v>78</v>
      </c>
      <c r="G11" s="27" t="s">
        <v>217</v>
      </c>
      <c r="H11" s="33">
        <v>3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24.398611111111112</v>
      </c>
      <c r="D12" s="37">
        <f>AVERAGE(D9:D11)</f>
        <v>1.6</v>
      </c>
      <c r="E12" s="37">
        <f>AVERAGE(E9:E11)</f>
        <v>19.133333333333333</v>
      </c>
      <c r="F12" s="38">
        <f>AVERAGE(F9:F11)</f>
        <v>53.333333333333336</v>
      </c>
      <c r="G12" s="11"/>
      <c r="H12" s="39">
        <f>AVERAGE(H9:H11)</f>
        <v>2.3666666666666667</v>
      </c>
      <c r="I12" s="11"/>
      <c r="J12" s="40">
        <f>AVERAGE(J9:J11)</f>
        <v>2.6666666666666665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70"/>
      <c r="G14" s="170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197</v>
      </c>
      <c r="F16" s="167" t="s">
        <v>198</v>
      </c>
      <c r="G16" s="167" t="s">
        <v>199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0.3430555555555555</v>
      </c>
      <c r="D17" s="25">
        <v>0.3444444444444445</v>
      </c>
      <c r="E17" s="25">
        <v>0.3847222222222222</v>
      </c>
      <c r="F17" s="25">
        <v>0.6013888888888889</v>
      </c>
      <c r="G17" s="25">
        <v>0.7729166666666667</v>
      </c>
      <c r="H17" s="25"/>
      <c r="I17" s="25"/>
      <c r="J17" s="25"/>
      <c r="K17" s="25"/>
      <c r="L17" s="25"/>
      <c r="M17" s="25"/>
      <c r="N17" s="25">
        <v>0.78125</v>
      </c>
    </row>
    <row r="18" spans="1:14" s="2" customFormat="1" ht="13.5" customHeight="1">
      <c r="A18" s="11"/>
      <c r="B18" s="64" t="s">
        <v>12</v>
      </c>
      <c r="C18" s="44">
        <v>49216</v>
      </c>
      <c r="D18" s="43">
        <v>49217</v>
      </c>
      <c r="E18" s="43">
        <v>49222</v>
      </c>
      <c r="F18" s="43">
        <v>49334</v>
      </c>
      <c r="G18" s="43">
        <v>49360</v>
      </c>
      <c r="H18" s="43"/>
      <c r="I18" s="43"/>
      <c r="J18" s="43"/>
      <c r="K18" s="43"/>
      <c r="L18" s="43"/>
      <c r="M18" s="43"/>
      <c r="N18" s="43">
        <v>49365</v>
      </c>
    </row>
    <row r="19" spans="1:14" s="2" customFormat="1" ht="13.5" customHeight="1" thickBot="1">
      <c r="A19" s="11"/>
      <c r="B19" s="65" t="s">
        <v>13</v>
      </c>
      <c r="C19" s="137"/>
      <c r="D19" s="44">
        <v>49221</v>
      </c>
      <c r="E19" s="44">
        <v>49333</v>
      </c>
      <c r="F19" s="44">
        <v>49359</v>
      </c>
      <c r="G19" s="44">
        <v>49364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112</v>
      </c>
      <c r="F20" s="45">
        <f>IF(ISNUMBER(F18),F19-F18+1,"")</f>
        <v>26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/>
      <c r="J24" s="80"/>
      <c r="K24" s="80" t="s">
        <v>111</v>
      </c>
      <c r="L24" s="189"/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70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0.22013888888888888</v>
      </c>
      <c r="D30" s="126"/>
      <c r="E30" s="126">
        <v>0.17847222222222223</v>
      </c>
      <c r="F30" s="126"/>
      <c r="G30" s="126"/>
      <c r="H30" s="126"/>
      <c r="I30" s="126"/>
      <c r="J30" s="126"/>
      <c r="K30" s="126"/>
      <c r="L30" s="127"/>
      <c r="M30" s="119">
        <f>SUM(C30:L30)</f>
        <v>0.39861111111111114</v>
      </c>
      <c r="N30" s="128"/>
    </row>
    <row r="31" spans="1:14" s="2" customFormat="1" ht="13.5" customHeight="1">
      <c r="A31" s="11"/>
      <c r="B31" s="108" t="s">
        <v>41</v>
      </c>
      <c r="C31" s="116">
        <v>0.19027777777777777</v>
      </c>
      <c r="D31" s="32"/>
      <c r="E31" s="32">
        <v>0.21666666666666667</v>
      </c>
      <c r="F31" s="32"/>
      <c r="G31" s="32"/>
      <c r="H31" s="32"/>
      <c r="I31" s="32"/>
      <c r="J31" s="32"/>
      <c r="K31" s="32"/>
      <c r="L31" s="117"/>
      <c r="M31" s="120">
        <f>SUM(C31:L31)</f>
        <v>0.40694444444444444</v>
      </c>
      <c r="N31" s="124"/>
    </row>
    <row r="32" spans="1:15" s="2" customFormat="1" ht="13.5" customHeight="1">
      <c r="A32" s="11"/>
      <c r="B32" s="109" t="s">
        <v>42</v>
      </c>
      <c r="C32" s="132">
        <v>0.15208333333333332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0.15208333333333332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203</v>
      </c>
      <c r="D35" s="196"/>
      <c r="E35" s="195" t="s">
        <v>206</v>
      </c>
      <c r="F35" s="196"/>
      <c r="G35" s="195" t="s">
        <v>207</v>
      </c>
      <c r="H35" s="196"/>
      <c r="I35" s="195" t="s">
        <v>208</v>
      </c>
      <c r="J35" s="196"/>
      <c r="K35" s="195" t="s">
        <v>209</v>
      </c>
      <c r="L35" s="196"/>
      <c r="M35" s="195" t="s">
        <v>212</v>
      </c>
      <c r="N35" s="196"/>
    </row>
    <row r="36" spans="1:14" s="2" customFormat="1" ht="19.5" customHeight="1">
      <c r="A36" s="11"/>
      <c r="B36" s="226"/>
      <c r="C36" s="195" t="s">
        <v>213</v>
      </c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9"/>
      <c r="F42" s="49"/>
      <c r="G42" s="49"/>
      <c r="H42" s="49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5" t="s">
        <v>194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1" t="s">
        <v>202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201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215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214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-159</v>
      </c>
      <c r="D57" s="56">
        <v>-159.1</v>
      </c>
      <c r="E57" s="98" t="s">
        <v>64</v>
      </c>
      <c r="F57" s="56">
        <v>27.1</v>
      </c>
      <c r="G57" s="56">
        <v>23.9</v>
      </c>
      <c r="H57" s="99" t="s">
        <v>95</v>
      </c>
      <c r="I57" s="146">
        <v>1</v>
      </c>
      <c r="J57" s="57" t="s">
        <v>180</v>
      </c>
      <c r="K57" s="208" t="s">
        <v>188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65</v>
      </c>
      <c r="C58" s="56">
        <v>-152.9</v>
      </c>
      <c r="D58" s="56">
        <v>-152.9</v>
      </c>
      <c r="E58" s="99" t="s">
        <v>169</v>
      </c>
      <c r="F58" s="146">
        <v>27</v>
      </c>
      <c r="G58" s="146">
        <v>44</v>
      </c>
      <c r="H58" s="99" t="s">
        <v>183</v>
      </c>
      <c r="I58" s="146">
        <v>0</v>
      </c>
      <c r="J58" s="57" t="s">
        <v>181</v>
      </c>
      <c r="K58" s="208" t="s">
        <v>193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-106.9</v>
      </c>
      <c r="D60" s="56">
        <v>-107.4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32</v>
      </c>
      <c r="D61" s="56">
        <v>28.5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1" t="s">
        <v>71</v>
      </c>
      <c r="K61" s="182"/>
      <c r="L61" s="183"/>
      <c r="M61" s="183"/>
      <c r="N61" s="184"/>
      <c r="O61" s="7"/>
    </row>
    <row r="62" spans="2:15" s="52" customFormat="1" ht="22.5" customHeight="1">
      <c r="B62" s="100" t="s">
        <v>72</v>
      </c>
      <c r="C62" s="56">
        <v>28.4</v>
      </c>
      <c r="D62" s="56">
        <v>24.6</v>
      </c>
      <c r="E62" s="99" t="s">
        <v>166</v>
      </c>
      <c r="F62" s="58">
        <v>275</v>
      </c>
      <c r="G62" s="58">
        <v>270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26</v>
      </c>
      <c r="D63" s="56">
        <v>22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25.6</v>
      </c>
      <c r="D64" s="56">
        <v>21.5</v>
      </c>
      <c r="E64" s="99" t="s">
        <v>185</v>
      </c>
      <c r="F64" s="60">
        <v>0.3</v>
      </c>
      <c r="G64" s="62">
        <v>0.3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6.76E-06</v>
      </c>
      <c r="D65" s="61">
        <v>6.68E-06</v>
      </c>
      <c r="E65" s="98" t="s">
        <v>77</v>
      </c>
      <c r="F65" s="56">
        <v>18.3</v>
      </c>
      <c r="G65" s="62">
        <v>19.4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43.5</v>
      </c>
      <c r="G66" s="144">
        <v>56.3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1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77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77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77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77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77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/>
      <c r="N80" s="63"/>
      <c r="O80" s="9"/>
    </row>
    <row r="81" spans="2:15" s="52" customFormat="1" ht="18.75" customHeight="1">
      <c r="B81" s="177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/>
      <c r="L81" s="178"/>
      <c r="M81" s="163"/>
      <c r="N81" s="63"/>
      <c r="O81" s="9"/>
    </row>
    <row r="82" spans="2:15" s="52" customFormat="1" ht="18.75" customHeight="1">
      <c r="B82" s="207" t="s">
        <v>123</v>
      </c>
      <c r="C82" s="188"/>
      <c r="D82" s="159">
        <v>0</v>
      </c>
      <c r="E82" s="188" t="s">
        <v>137</v>
      </c>
      <c r="F82" s="188"/>
      <c r="G82" s="159">
        <v>0</v>
      </c>
      <c r="H82" s="188" t="s">
        <v>141</v>
      </c>
      <c r="I82" s="188"/>
      <c r="J82" s="159">
        <v>0</v>
      </c>
      <c r="K82" s="188"/>
      <c r="L82" s="188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 t="s">
        <v>200</v>
      </c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2018-04-01T19:00:34Z</dcterms:modified>
  <cp:category/>
  <cp:version/>
  <cp:contentType/>
  <cp:contentStatus/>
</cp:coreProperties>
</file>