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<sst xmlns="http://schemas.openxmlformats.org/spreadsheetml/2006/main" count="241" uniqueCount="226">
  <si>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</si>
  <si>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</si>
  <si>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</si>
  <si>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</si>
  <si>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</si>
  <si>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</si>
  <si>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</si>
  <si>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</si>
  <si>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</si>
  <si>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</si>
  <si>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</si>
  <si>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</si>
  <si>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</si>
  <si>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</si>
  <si>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</si>
  <si>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</si>
  <si>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</si>
  <si>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</si>
  <si>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</si>
  <si>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</si>
  <si>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</si>
  <si>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</si>
  <si>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</si>
  <si>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</si>
  <si>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</si>
  <si>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</si>
  <si>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</si>
  <si>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</si>
  <si>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</si>
  <si>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</si>
  <si>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</si>
  <si>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</si>
  <si>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</si>
  <si>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</si>
  <si>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</si>
  <si>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</si>
  <si>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</si>
  <si>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</si>
  <si>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</si>
  <si>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</si>
  <si>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</si>
  <si>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</si>
  <si>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</si>
  <si>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</si>
  <si>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</si>
  <si>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</si>
  <si>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</si>
  <si>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</si>
  <si>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</si>
  <si>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</si>
  <si>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</si>
  <si>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</si>
  <si>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</si>
  <si>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</si>
  <si>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</si>
  <si>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</si>
  <si>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</si>
  <si>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</si>
  <si>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</si>
  <si>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</si>
  <si>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</si>
  <si>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</si>
  <si>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</si>
  <si>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</si>
  <si>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</si>
  <si>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</si>
  <si>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</si>
  <si>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</si>
  <si>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</si>
  <si>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</si>
  <si>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</si>
  <si>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</si>
  <si>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</si>
  <si>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</si>
  <si>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</si>
  <si>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</si>
  <si>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</si>
  <si>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</si>
  <si>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</si>
  <si>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</si>
  <si>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</si>
  <si>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</si>
  <si>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</si>
  <si>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</si>
  <si>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</si>
  <si>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</si>
  <si>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</si>
  <si>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</si>
  <si>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</si>
  <si>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</si>
  <si>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</si>
  <si>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</si>
  <si>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</si>
  <si>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</si>
  <si>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</si>
  <si>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</si>
  <si>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</si>
  <si>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</si>
  <si>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</si>
  <si>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</si>
  <si>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</si>
  <si>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</si>
  <si>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</si>
  <si>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</si>
  <si>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</si>
  <si>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</si>
  <si>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</si>
  <si>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</si>
  <si>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</si>
  <si>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</si>
  <si>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</si>
  <si>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</si>
  <si>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</si>
  <si>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</si>
  <si>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</si>
  <si>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</si>
  <si>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</si>
  <si>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</si>
  <si>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</si>
  <si>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</si>
  <si>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</si>
  <si>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</si>
  <si>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</si>
  <si>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</si>
  <si>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</si>
  <si>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</si>
  <si>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</si>
  <si>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</si>
  <si>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</si>
  <si>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</si>
  <si>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</si>
  <si>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</si>
  <si>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</si>
  <si>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</si>
  <si>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</si>
  <si>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</si>
  <si>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</si>
  <si>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</si>
  <si>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</si>
  <si>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</si>
  <si>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</si>
  <si>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</si>
  <si>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</si>
  <si>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</si>
  <si>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</si>
  <si>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</si>
  <si>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</si>
  <si>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</si>
  <si>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</si>
  <si>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</si>
  <si>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</si>
  <si>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</si>
  <si>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</si>
  <si>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</si>
  <si>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</si>
  <si>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</si>
  <si>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</si>
  <si>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</si>
  <si>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</si>
  <si>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</si>
  <si>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</si>
  <si>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</si>
  <si>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</si>
  <si>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</si>
  <si>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</si>
  <si>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</si>
  <si>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</si>
  <si>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</si>
  <si>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</si>
  <si>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</si>
  <si>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</si>
  <si>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</si>
  <si>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</si>
  <si>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</si>
  <si>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</si>
  <si>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</si>
  <si>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</si>
  <si>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</si>
  <si>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</si>
  <si>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</si>
  <si>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</si>
  <si>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</si>
  <si>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</si>
  <si>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</si>
  <si>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</si>
  <si>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</si>
  <si>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</si>
  <si>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</si>
  <si>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</si>
  <si>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</si>
  <si>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</si>
  <si>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</si>
  <si>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</si>
  <si>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</si>
  <si>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</si>
  <si>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Dry air flow(SCFH)</t>
  </si>
  <si>
    <t>월령으로 인해 방풍막 연결 해재</t>
  </si>
  <si>
    <t>ALL</t>
  </si>
  <si>
    <t>20s/33k 30s/32k 40s/29k</t>
  </si>
  <si>
    <t>30s/26k 40s/23k 50s/20k</t>
  </si>
  <si>
    <t>E_045052</t>
  </si>
  <si>
    <t>E_045052 pctcs crashed로 인해 별상 흐름</t>
  </si>
  <si>
    <t>D_045053</t>
  </si>
  <si>
    <t>ESE</t>
  </si>
  <si>
    <t>S_045071:M</t>
  </si>
  <si>
    <t>S_045075:T</t>
  </si>
  <si>
    <t>S_045092:M</t>
  </si>
  <si>
    <t>S_045095:T</t>
  </si>
  <si>
    <t>짙은 구름으로 인해 관측 중지[12:29]/관측 재개[12:56]</t>
  </si>
  <si>
    <t>E_045139</t>
  </si>
  <si>
    <t>S_045143:M</t>
  </si>
  <si>
    <t>E_045148</t>
  </si>
  <si>
    <t>E_045148 노출중 망원경 이동</t>
  </si>
  <si>
    <t>W</t>
  </si>
  <si>
    <t>S_045167:M</t>
  </si>
  <si>
    <t>S_045170:N</t>
  </si>
  <si>
    <t>S_045191:N</t>
  </si>
  <si>
    <t>E_045205</t>
  </si>
  <si>
    <t>E_045207</t>
  </si>
  <si>
    <t>E_045205 이미지에 망원경 초점부 구조 그림자가 보임</t>
  </si>
  <si>
    <t>E_045207 이미지에 망원경 초점부 구조 그림자가 보임 (달의 영향으로 추정)</t>
  </si>
  <si>
    <t>E_045139 ics crashed로 인해 not saved[13:50]</t>
  </si>
  <si>
    <t>구름으로 인해 관측 중지[17:26]</t>
  </si>
  <si>
    <t>E</t>
  </si>
  <si>
    <t>구름으로 인해 새벽 FLAT 미촬영</t>
  </si>
  <si>
    <t>last target 319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</si>
</sst>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  <xf numFmtId="20" fontId="87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3">
      <selection activeCell="B44" sqref="B44:N4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43171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80.36697247706421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0.41111111111111115</v>
      </c>
      <c r="D9" s="26">
        <v>1.5</v>
      </c>
      <c r="E9" s="26">
        <v>21.5</v>
      </c>
      <c r="F9" s="26">
        <v>31.4</v>
      </c>
      <c r="G9" s="27" t="s">
        <v>203</v>
      </c>
      <c r="H9" s="26">
        <v>3</v>
      </c>
      <c r="I9" s="28">
        <v>23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0.59375</v>
      </c>
      <c r="D10" s="26">
        <v>1.4</v>
      </c>
      <c r="E10" s="26">
        <v>20</v>
      </c>
      <c r="F10" s="26">
        <v>36</v>
      </c>
      <c r="G10" s="27" t="s">
        <v>213</v>
      </c>
      <c r="H10" s="26">
        <v>0.1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0.7819444444444444</v>
      </c>
      <c r="D11" s="33" t="s">
        <v>192</v>
      </c>
      <c r="E11" s="33">
        <v>17</v>
      </c>
      <c r="F11" s="33">
        <v>46</v>
      </c>
      <c r="G11" s="27" t="s">
        <v>223</v>
      </c>
      <c r="H11" s="33">
        <v>3.5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24.370833333333334</v>
      </c>
      <c r="D12" s="37">
        <f>AVERAGE(D9:D11)</f>
        <v>1.45</v>
      </c>
      <c r="E12" s="37">
        <f>AVERAGE(E9:E11)</f>
        <v>19.5</v>
      </c>
      <c r="F12" s="38">
        <f>AVERAGE(F9:F11)</f>
        <v>37.800000000000004</v>
      </c>
      <c r="G12" s="11"/>
      <c r="H12" s="39">
        <f>AVERAGE(H9:H11)</f>
        <v>2.1999999999999997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46"/>
      <c r="H14" s="232"/>
      <c r="I14" s="232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18</v>
      </c>
      <c r="F16" s="167" t="s">
        <v>16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0.3458333333333334</v>
      </c>
      <c r="D17" s="25">
        <v>0.34722222222222227</v>
      </c>
      <c r="E17" s="25">
        <v>0.40277777777777773</v>
      </c>
      <c r="F17" s="25">
        <v>0.6541666666666667</v>
      </c>
      <c r="G17" s="25">
        <v>0.7888888888888889</v>
      </c>
      <c r="H17" s="25"/>
      <c r="I17" s="25"/>
      <c r="J17" s="25"/>
      <c r="K17" s="25"/>
      <c r="L17" s="25"/>
      <c r="M17" s="25"/>
      <c r="N17" s="25">
        <v>0.7944444444444444</v>
      </c>
    </row>
    <row r="18" spans="1:14" s="2" customFormat="1" ht="13.5" customHeight="1">
      <c r="A18" s="11"/>
      <c r="B18" s="64" t="s">
        <v>12</v>
      </c>
      <c r="C18" s="44">
        <v>45022</v>
      </c>
      <c r="D18" s="43">
        <v>45023</v>
      </c>
      <c r="E18" s="43">
        <v>45034</v>
      </c>
      <c r="F18" s="43">
        <v>45189</v>
      </c>
      <c r="G18" s="43">
        <v>45241</v>
      </c>
      <c r="H18" s="43"/>
      <c r="I18" s="43"/>
      <c r="J18" s="43"/>
      <c r="K18" s="43"/>
      <c r="L18" s="43"/>
      <c r="M18" s="43"/>
      <c r="N18" s="43">
        <v>45246</v>
      </c>
    </row>
    <row r="19" spans="1:14" s="2" customFormat="1" ht="13.5" customHeight="1" thickBot="1">
      <c r="A19" s="11"/>
      <c r="B19" s="65" t="s">
        <v>13</v>
      </c>
      <c r="C19" s="137"/>
      <c r="D19" s="44">
        <v>45033</v>
      </c>
      <c r="E19" s="44">
        <v>45188</v>
      </c>
      <c r="F19" s="44">
        <v>45240</v>
      </c>
      <c r="G19" s="44">
        <v>45245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155</v>
      </c>
      <c r="F20" s="45">
        <f>IF(ISNUMBER(F18),F19-F18+1,"")</f>
        <v>52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>
        <v>45028</v>
      </c>
      <c r="D23" s="165">
        <v>45030</v>
      </c>
      <c r="E23" s="20" t="s">
        <v>108</v>
      </c>
      <c r="F23" s="221" t="s">
        <v>198</v>
      </c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>
        <v>45031</v>
      </c>
      <c r="D25" s="165">
        <v>45033</v>
      </c>
      <c r="E25" s="20" t="s">
        <v>106</v>
      </c>
      <c r="F25" s="221" t="s">
        <v>199</v>
      </c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0.15555555555555556</v>
      </c>
      <c r="D30" s="126"/>
      <c r="E30" s="126">
        <v>0.21458333333333335</v>
      </c>
      <c r="F30" s="126"/>
      <c r="G30" s="126"/>
      <c r="H30" s="126"/>
      <c r="I30" s="126"/>
      <c r="J30" s="126"/>
      <c r="K30" s="126"/>
      <c r="L30" s="127"/>
      <c r="M30" s="119">
        <f>SUM(C30:L30)</f>
        <v>0.3701388888888889</v>
      </c>
      <c r="N30" s="128"/>
    </row>
    <row r="31" spans="1:14" s="2" customFormat="1" ht="13.5" customHeight="1">
      <c r="A31" s="11"/>
      <c r="B31" s="108" t="s">
        <v>41</v>
      </c>
      <c r="C31" s="116">
        <v>0.12708333333333333</v>
      </c>
      <c r="D31" s="32"/>
      <c r="E31" s="32">
        <v>0.2513888888888889</v>
      </c>
      <c r="F31" s="32"/>
      <c r="G31" s="32"/>
      <c r="H31" s="32"/>
      <c r="I31" s="32"/>
      <c r="J31" s="32"/>
      <c r="K31" s="32"/>
      <c r="L31" s="117"/>
      <c r="M31" s="120">
        <f>SUM(C31:L31)</f>
        <v>0.3784722222222222</v>
      </c>
      <c r="N31" s="124"/>
    </row>
    <row r="32" spans="1:15" s="2" customFormat="1" ht="13.5" customHeight="1">
      <c r="A32" s="11"/>
      <c r="B32" s="109" t="s">
        <v>42</v>
      </c>
      <c r="C32" s="132">
        <v>0.05555555555555555</v>
      </c>
      <c r="D32" s="133"/>
      <c r="E32" s="133">
        <v>0.01875</v>
      </c>
      <c r="F32" s="133"/>
      <c r="G32" s="133"/>
      <c r="H32" s="133"/>
      <c r="I32" s="133"/>
      <c r="J32" s="133"/>
      <c r="K32" s="133"/>
      <c r="L32" s="134"/>
      <c r="M32" s="135">
        <f>SUM(C32:L32)</f>
        <v>0.07430555555555556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200</v>
      </c>
      <c r="D35" s="200"/>
      <c r="E35" s="199" t="s">
        <v>202</v>
      </c>
      <c r="F35" s="200"/>
      <c r="G35" s="199" t="s">
        <v>204</v>
      </c>
      <c r="H35" s="200"/>
      <c r="I35" s="199" t="s">
        <v>205</v>
      </c>
      <c r="J35" s="200"/>
      <c r="K35" s="199" t="s">
        <v>206</v>
      </c>
      <c r="L35" s="200"/>
      <c r="M35" s="199" t="s">
        <v>207</v>
      </c>
      <c r="N35" s="200"/>
    </row>
    <row r="36" spans="1:14" s="2" customFormat="1" ht="19.5" customHeight="1">
      <c r="A36" s="11"/>
      <c r="B36" s="197"/>
      <c r="C36" s="199" t="s">
        <v>209</v>
      </c>
      <c r="D36" s="200"/>
      <c r="E36" s="199" t="s">
        <v>210</v>
      </c>
      <c r="F36" s="200"/>
      <c r="G36" s="199" t="s">
        <v>211</v>
      </c>
      <c r="H36" s="200"/>
      <c r="I36" s="199" t="s">
        <v>214</v>
      </c>
      <c r="J36" s="200"/>
      <c r="K36" s="199" t="s">
        <v>215</v>
      </c>
      <c r="L36" s="200"/>
      <c r="M36" s="199" t="s">
        <v>216</v>
      </c>
      <c r="N36" s="200"/>
    </row>
    <row r="37" spans="1:14" s="2" customFormat="1" ht="19.5" customHeight="1">
      <c r="A37" s="11"/>
      <c r="B37" s="197"/>
      <c r="C37" s="199" t="s">
        <v>217</v>
      </c>
      <c r="D37" s="200"/>
      <c r="E37" s="199" t="s">
        <v>218</v>
      </c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201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221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212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224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-159.2</v>
      </c>
      <c r="D57" s="56">
        <v>-159.2</v>
      </c>
      <c r="E57" s="98" t="s">
        <v>64</v>
      </c>
      <c r="F57" s="56">
        <v>26.9</v>
      </c>
      <c r="G57" s="56">
        <v>23.7</v>
      </c>
      <c r="H57" s="99" t="s">
        <v>95</v>
      </c>
      <c r="I57" s="146">
        <v>1</v>
      </c>
      <c r="J57" s="57" t="s">
        <v>180</v>
      </c>
      <c r="K57" s="179" t="s">
        <v>187</v>
      </c>
      <c r="L57" s="184"/>
      <c r="M57" s="179" t="s">
        <v>188</v>
      </c>
      <c r="N57" s="180"/>
      <c r="O57" s="7"/>
    </row>
    <row r="58" spans="2:15" s="52" customFormat="1" ht="22.5" customHeight="1">
      <c r="B58" s="100" t="s">
        <v>65</v>
      </c>
      <c r="C58" s="56">
        <v>-152.7</v>
      </c>
      <c r="D58" s="56">
        <v>-152.8</v>
      </c>
      <c r="E58" s="99" t="s">
        <v>169</v>
      </c>
      <c r="F58" s="146">
        <v>18</v>
      </c>
      <c r="G58" s="146">
        <v>28</v>
      </c>
      <c r="H58" s="99" t="s">
        <v>183</v>
      </c>
      <c r="I58" s="146">
        <v>0</v>
      </c>
      <c r="J58" s="57" t="s">
        <v>181</v>
      </c>
      <c r="K58" s="179" t="s">
        <v>192</v>
      </c>
      <c r="L58" s="184"/>
      <c r="M58" s="179" t="s">
        <v>192</v>
      </c>
      <c r="N58" s="180"/>
      <c r="O58" s="7"/>
    </row>
    <row r="59" spans="2:15" s="52" customFormat="1" ht="22.5" customHeight="1">
      <c r="B59" s="100" t="s">
        <v>66</v>
      </c>
      <c r="C59" s="56">
        <v>-207.7</v>
      </c>
      <c r="D59" s="56">
        <v>-207.5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189</v>
      </c>
      <c r="L59" s="184"/>
      <c r="M59" s="179" t="s">
        <v>190</v>
      </c>
      <c r="N59" s="180"/>
      <c r="O59" s="7"/>
    </row>
    <row r="60" spans="2:15" s="52" customFormat="1" ht="22.5" customHeight="1">
      <c r="B60" s="100" t="s">
        <v>67</v>
      </c>
      <c r="C60" s="56">
        <v>-106.9</v>
      </c>
      <c r="D60" s="56">
        <v>-107.5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79" t="s">
        <v>189</v>
      </c>
      <c r="L60" s="184"/>
      <c r="M60" s="179" t="s">
        <v>191</v>
      </c>
      <c r="N60" s="180"/>
      <c r="O60" s="7"/>
    </row>
    <row r="61" spans="2:15" s="52" customFormat="1" ht="22.5" customHeight="1">
      <c r="B61" s="100" t="s">
        <v>69</v>
      </c>
      <c r="C61" s="56">
        <v>32</v>
      </c>
      <c r="D61" s="56">
        <v>28.5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28.6</v>
      </c>
      <c r="D62" s="56">
        <v>24.7</v>
      </c>
      <c r="E62" s="99" t="s">
        <v>166</v>
      </c>
      <c r="F62" s="58">
        <v>275</v>
      </c>
      <c r="G62" s="58">
        <v>265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26.2</v>
      </c>
      <c r="D63" s="56">
        <v>22.1</v>
      </c>
      <c r="E63" s="99" t="s">
        <v>184</v>
      </c>
      <c r="F63" s="60">
        <v>4.7</v>
      </c>
      <c r="G63" s="62">
        <v>4.8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25.8</v>
      </c>
      <c r="D64" s="56">
        <v>21.6</v>
      </c>
      <c r="E64" s="99" t="s">
        <v>195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3.76E-06</v>
      </c>
      <c r="D65" s="61">
        <v>3.82E-06</v>
      </c>
      <c r="E65" s="98" t="s">
        <v>77</v>
      </c>
      <c r="F65" s="56">
        <v>18.2</v>
      </c>
      <c r="G65" s="62">
        <v>18.5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39.1</v>
      </c>
      <c r="G66" s="144">
        <v>43.2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186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196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2018-03-12T19:12:41Z</dcterms:modified>
  <cp:category/>
  <cp:version/>
  <cp:contentType/>
  <cp:contentStatus/>
</cp:coreProperties>
</file>