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<sst xmlns="http://schemas.openxmlformats.org/spreadsheetml/2006/main" count="238" uniqueCount="222">
  <si>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</si>
  <si>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</si>
  <si>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</si>
  <si>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</si>
  <si>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</si>
  <si>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</si>
  <si>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</si>
  <si>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</si>
  <si>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</si>
  <si>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</si>
  <si>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</si>
  <si>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</si>
  <si>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</si>
  <si>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</si>
  <si>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</si>
  <si>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</si>
  <si>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</si>
  <si>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</si>
  <si>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</si>
  <si>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</si>
  <si>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</si>
  <si>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</si>
  <si>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</si>
  <si>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</si>
  <si>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</si>
  <si>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</si>
  <si>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</si>
  <si>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</si>
  <si>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</si>
  <si>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</si>
  <si>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</si>
  <si>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</si>
  <si>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</si>
  <si>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</si>
  <si>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</si>
  <si>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</si>
  <si>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</si>
  <si>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</si>
  <si>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</si>
  <si>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</si>
  <si>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</si>
  <si>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</si>
  <si>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</si>
  <si>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</si>
  <si>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</si>
  <si>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</si>
  <si>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</si>
  <si>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</si>
  <si>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</si>
  <si>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</si>
  <si>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</si>
  <si>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</si>
  <si>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</si>
  <si>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</si>
  <si>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</si>
  <si>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</si>
  <si>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</si>
  <si>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</si>
  <si>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</si>
  <si>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</si>
  <si>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</si>
  <si>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</si>
  <si>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</si>
  <si>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</si>
  <si>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</si>
  <si>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</si>
  <si>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</si>
  <si>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</si>
  <si>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</si>
  <si>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</si>
  <si>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</si>
  <si>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</si>
  <si>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</si>
  <si>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</si>
  <si>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</si>
  <si>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</si>
  <si>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</si>
  <si>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</si>
  <si>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</si>
  <si>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</si>
  <si>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</si>
  <si>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</si>
  <si>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</si>
  <si>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</si>
  <si>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</si>
  <si>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</si>
  <si>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</si>
  <si>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</si>
  <si>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</si>
  <si>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</si>
  <si>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</si>
  <si>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</si>
  <si>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</si>
  <si>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</si>
  <si>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</si>
  <si>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</si>
  <si>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</si>
  <si>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</si>
  <si>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</si>
  <si>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</si>
  <si>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</si>
  <si>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</si>
  <si>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</si>
  <si>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</si>
  <si>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</si>
  <si>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</si>
  <si>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</si>
  <si>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</si>
  <si>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</si>
  <si>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</si>
  <si>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</si>
  <si>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</si>
  <si>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</si>
  <si>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</si>
  <si>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</si>
  <si>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</si>
  <si>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</si>
  <si>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</si>
  <si>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</si>
  <si>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</si>
  <si>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</si>
  <si>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</si>
  <si>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</si>
  <si>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</si>
  <si>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</si>
  <si>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</si>
  <si>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</si>
  <si>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</si>
  <si>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</si>
  <si>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</si>
  <si>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</si>
  <si>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</si>
  <si>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</si>
  <si>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</si>
  <si>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</si>
  <si>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</si>
  <si>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</si>
  <si>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</si>
  <si>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</si>
  <si>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</si>
  <si>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</si>
  <si>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</si>
  <si>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</si>
  <si>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</si>
  <si>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</si>
  <si>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</si>
  <si>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</si>
  <si>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</si>
  <si>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</si>
  <si>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</si>
  <si>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</si>
  <si>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</si>
  <si>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</si>
  <si>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</si>
  <si>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</si>
  <si>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</si>
  <si>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</si>
  <si>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</si>
  <si>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</si>
  <si>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</si>
  <si>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</si>
  <si>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</si>
  <si>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</si>
  <si>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</si>
  <si>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</si>
  <si>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</si>
  <si>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</si>
  <si>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</si>
  <si>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</si>
  <si>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</si>
  <si>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</si>
  <si>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</si>
  <si>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</si>
  <si>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</si>
  <si>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</si>
  <si>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</si>
  <si>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</si>
  <si>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</si>
  <si>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</si>
  <si>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</si>
  <si>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</si>
  <si>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</si>
  <si>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</si>
  <si>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</si>
  <si>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</si>
  <si>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</si>
  <si>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</si>
  <si>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</si>
  <si>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</si>
  <si>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</si>
  <si>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</si>
  <si>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</si>
  <si>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</si>
  <si>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</si>
  <si>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</si>
  <si>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</si>
  <si>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ALL</t>
  </si>
  <si>
    <t>E_043809-043814</t>
  </si>
  <si>
    <t>E_043809-043814 k chip not saved</t>
  </si>
  <si>
    <t>월령으로 인해 방풍막 연결</t>
  </si>
  <si>
    <t>E_043815</t>
  </si>
  <si>
    <t>E_043815 셔터 열려있는 상태로 촬영</t>
  </si>
  <si>
    <t>30s/36k 4030s/24k</t>
  </si>
  <si>
    <t>20s/19k 40s/24k 50s/21k</t>
  </si>
  <si>
    <t>S_043833:T</t>
  </si>
  <si>
    <t>ESE</t>
  </si>
  <si>
    <t>O_043851-043852</t>
  </si>
  <si>
    <t>S_043908:M</t>
  </si>
  <si>
    <t>E_043915</t>
  </si>
  <si>
    <t>E_043915 ICS Crashed</t>
  </si>
  <si>
    <t>T_043920</t>
  </si>
  <si>
    <t>T_043920 pctcs disabled</t>
  </si>
  <si>
    <t>S_043966:M</t>
  </si>
  <si>
    <t>I_043976 object name error BLG12 -&gt; BLG13</t>
  </si>
  <si>
    <t>I_043976</t>
  </si>
  <si>
    <t>S_044007:T</t>
  </si>
  <si>
    <t>E_044013-044014 노출시간 오류</t>
  </si>
  <si>
    <t>E_044013-044014</t>
  </si>
  <si>
    <t>구름과 높은 습도로 인해 관측 중지[18:17]</t>
  </si>
  <si>
    <t>C_044016-044017</t>
  </si>
  <si>
    <t>last target 181</t>
  </si>
  <si>
    <t>E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</si>
</sst>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0">
      <selection activeCell="E32" sqref="E3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43161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96.42184557438794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0.4201388888888889</v>
      </c>
      <c r="D9" s="26">
        <v>2.1</v>
      </c>
      <c r="E9" s="26">
        <v>21.3</v>
      </c>
      <c r="F9" s="26">
        <v>49</v>
      </c>
      <c r="G9" s="27" t="s">
        <v>205</v>
      </c>
      <c r="H9" s="26">
        <v>5.3</v>
      </c>
      <c r="I9" s="28">
        <v>100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1.1</v>
      </c>
      <c r="E10" s="26">
        <v>19.1</v>
      </c>
      <c r="F10" s="26">
        <v>60</v>
      </c>
      <c r="G10" s="27" t="s">
        <v>205</v>
      </c>
      <c r="H10" s="26">
        <v>5.4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0.775</v>
      </c>
      <c r="D11" s="33" t="s">
        <v>193</v>
      </c>
      <c r="E11" s="33">
        <v>18</v>
      </c>
      <c r="F11" s="33">
        <v>87</v>
      </c>
      <c r="G11" s="27" t="s">
        <v>221</v>
      </c>
      <c r="H11" s="33">
        <v>3.7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24.35486111111111</v>
      </c>
      <c r="D12" s="37">
        <f>AVERAGE(D9:D11)</f>
        <v>1.6</v>
      </c>
      <c r="E12" s="37">
        <f>AVERAGE(E9:E11)</f>
        <v>19.46666666666667</v>
      </c>
      <c r="F12" s="38">
        <f>AVERAGE(F9:F11)</f>
        <v>65.33333333333333</v>
      </c>
      <c r="G12" s="11"/>
      <c r="H12" s="39">
        <f>AVERAGE(H9:H11)</f>
        <v>4.8</v>
      </c>
      <c r="I12" s="11"/>
      <c r="J12" s="40">
        <f>AVERAGE(J9:J11)</f>
        <v>2.6666666666666665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18</v>
      </c>
      <c r="F16" s="167" t="s">
        <v>16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0.37013888888888885</v>
      </c>
      <c r="D17" s="25">
        <v>0.37083333333333335</v>
      </c>
      <c r="E17" s="25">
        <v>0.40625</v>
      </c>
      <c r="F17" s="25">
        <v>0.6819444444444445</v>
      </c>
      <c r="G17" s="25">
        <v>0.7701388888888889</v>
      </c>
      <c r="H17" s="25"/>
      <c r="I17" s="25"/>
      <c r="J17" s="25"/>
      <c r="K17" s="25"/>
      <c r="L17" s="25"/>
      <c r="M17" s="25"/>
      <c r="N17" s="25">
        <v>0.7743055555555555</v>
      </c>
    </row>
    <row r="18" spans="1:14" s="2" customFormat="1" ht="13.5" customHeight="1">
      <c r="A18" s="11"/>
      <c r="B18" s="64" t="s">
        <v>12</v>
      </c>
      <c r="C18" s="44">
        <v>43816</v>
      </c>
      <c r="D18" s="43">
        <v>43817</v>
      </c>
      <c r="E18" s="43">
        <v>43827</v>
      </c>
      <c r="F18" s="43">
        <v>43966</v>
      </c>
      <c r="G18" s="43">
        <v>44018</v>
      </c>
      <c r="H18" s="43"/>
      <c r="I18" s="43"/>
      <c r="J18" s="43"/>
      <c r="K18" s="43"/>
      <c r="L18" s="43"/>
      <c r="M18" s="43"/>
      <c r="N18" s="43">
        <v>44023</v>
      </c>
    </row>
    <row r="19" spans="1:14" s="2" customFormat="1" ht="13.5" customHeight="1" thickBot="1">
      <c r="A19" s="11"/>
      <c r="B19" s="65" t="s">
        <v>13</v>
      </c>
      <c r="C19" s="137"/>
      <c r="D19" s="44">
        <v>43826</v>
      </c>
      <c r="E19" s="44">
        <v>43965</v>
      </c>
      <c r="F19" s="44">
        <v>44017</v>
      </c>
      <c r="G19" s="44">
        <v>44022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10</v>
      </c>
      <c r="E20" s="45">
        <f>IF(ISNUMBER(E18),E19-E18+1,"")</f>
        <v>139</v>
      </c>
      <c r="F20" s="45">
        <f>IF(ISNUMBER(F18),F19-F18+1,"")</f>
        <v>52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>
        <v>43822</v>
      </c>
      <c r="D24" s="166">
        <v>43823</v>
      </c>
      <c r="E24" s="79" t="s">
        <v>109</v>
      </c>
      <c r="F24" s="185" t="s">
        <v>202</v>
      </c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>
        <v>43824</v>
      </c>
      <c r="D26" s="165">
        <v>43826</v>
      </c>
      <c r="E26" s="169" t="s">
        <v>104</v>
      </c>
      <c r="F26" s="185" t="s">
        <v>203</v>
      </c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0.12152777777777778</v>
      </c>
      <c r="D30" s="126"/>
      <c r="E30" s="126">
        <v>0.2333333333333333</v>
      </c>
      <c r="F30" s="126"/>
      <c r="G30" s="126"/>
      <c r="H30" s="126"/>
      <c r="I30" s="126"/>
      <c r="J30" s="126"/>
      <c r="K30" s="126"/>
      <c r="L30" s="127"/>
      <c r="M30" s="119">
        <f>SUM(C30:L30)</f>
        <v>0.35486111111111107</v>
      </c>
      <c r="N30" s="128"/>
    </row>
    <row r="31" spans="1:14" s="2" customFormat="1" ht="13.5" customHeight="1">
      <c r="A31" s="11"/>
      <c r="B31" s="108" t="s">
        <v>41</v>
      </c>
      <c r="C31" s="116">
        <v>0.09375</v>
      </c>
      <c r="D31" s="32"/>
      <c r="E31" s="32">
        <v>0.27499999999999997</v>
      </c>
      <c r="F31" s="32"/>
      <c r="G31" s="32"/>
      <c r="H31" s="32"/>
      <c r="I31" s="32"/>
      <c r="J31" s="32"/>
      <c r="K31" s="32"/>
      <c r="L31" s="117"/>
      <c r="M31" s="120">
        <f>SUM(C31:L31)</f>
        <v>0.36874999999999997</v>
      </c>
      <c r="N31" s="124"/>
    </row>
    <row r="32" spans="1:15" s="2" customFormat="1" ht="13.5" customHeight="1">
      <c r="A32" s="11"/>
      <c r="B32" s="109" t="s">
        <v>42</v>
      </c>
      <c r="C32" s="132">
        <v>0.013194444444444444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0.013194444444444444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197</v>
      </c>
      <c r="D35" s="192"/>
      <c r="E35" s="191" t="s">
        <v>200</v>
      </c>
      <c r="F35" s="192"/>
      <c r="G35" s="191" t="s">
        <v>204</v>
      </c>
      <c r="H35" s="192"/>
      <c r="I35" s="191" t="s">
        <v>206</v>
      </c>
      <c r="J35" s="192"/>
      <c r="K35" s="191" t="s">
        <v>207</v>
      </c>
      <c r="L35" s="192"/>
      <c r="M35" s="191" t="s">
        <v>208</v>
      </c>
      <c r="N35" s="192"/>
    </row>
    <row r="36" spans="1:14" s="2" customFormat="1" ht="19.5" customHeight="1">
      <c r="A36" s="11"/>
      <c r="B36" s="225"/>
      <c r="C36" s="191" t="s">
        <v>210</v>
      </c>
      <c r="D36" s="192"/>
      <c r="E36" s="191" t="s">
        <v>212</v>
      </c>
      <c r="F36" s="192"/>
      <c r="G36" s="191" t="s">
        <v>214</v>
      </c>
      <c r="H36" s="192"/>
      <c r="I36" s="191" t="s">
        <v>215</v>
      </c>
      <c r="J36" s="192"/>
      <c r="K36" s="191" t="s">
        <v>217</v>
      </c>
      <c r="L36" s="192"/>
      <c r="M36" s="191" t="s">
        <v>219</v>
      </c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198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211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213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216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218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220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-158.2</v>
      </c>
      <c r="D57" s="56">
        <v>-159</v>
      </c>
      <c r="E57" s="98" t="s">
        <v>64</v>
      </c>
      <c r="F57" s="56">
        <v>31</v>
      </c>
      <c r="G57" s="56">
        <v>24.5</v>
      </c>
      <c r="H57" s="99" t="s">
        <v>95</v>
      </c>
      <c r="I57" s="146">
        <v>0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-151</v>
      </c>
      <c r="D58" s="56">
        <v>-152.1</v>
      </c>
      <c r="E58" s="99" t="s">
        <v>169</v>
      </c>
      <c r="F58" s="146">
        <v>19</v>
      </c>
      <c r="G58" s="146">
        <v>56</v>
      </c>
      <c r="H58" s="99" t="s">
        <v>183</v>
      </c>
      <c r="I58" s="146">
        <v>1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-207.6</v>
      </c>
      <c r="D59" s="56">
        <v>-208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-105.9</v>
      </c>
      <c r="D60" s="56">
        <v>-107.5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2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36</v>
      </c>
      <c r="D61" s="56">
        <v>30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32</v>
      </c>
      <c r="D62" s="56">
        <v>26.1</v>
      </c>
      <c r="E62" s="99" t="s">
        <v>166</v>
      </c>
      <c r="F62" s="58">
        <v>285</v>
      </c>
      <c r="G62" s="58">
        <v>270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29.6</v>
      </c>
      <c r="D63" s="56">
        <v>23.6</v>
      </c>
      <c r="E63" s="99" t="s">
        <v>184</v>
      </c>
      <c r="F63" s="60">
        <v>4.6</v>
      </c>
      <c r="G63" s="62">
        <v>4.8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29.1</v>
      </c>
      <c r="D64" s="56">
        <v>23.2</v>
      </c>
      <c r="E64" s="99" t="s">
        <v>185</v>
      </c>
      <c r="F64" s="60">
        <v>0.3</v>
      </c>
      <c r="G64" s="62">
        <v>0.3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2.74E-06</v>
      </c>
      <c r="D65" s="61">
        <v>2.85E-06</v>
      </c>
      <c r="E65" s="98" t="s">
        <v>77</v>
      </c>
      <c r="F65" s="56">
        <v>20.5</v>
      </c>
      <c r="G65" s="62">
        <v>18.8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40.7</v>
      </c>
      <c r="G66" s="144">
        <v>63.6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1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 t="s">
        <v>199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2018-03-02T19:03:04Z</dcterms:modified>
  <cp:category/>
  <cp:version/>
  <cp:contentType/>
  <cp:contentStatus/>
</cp:coreProperties>
</file>