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<sst xmlns="http://schemas.openxmlformats.org/spreadsheetml/2006/main" count="223" uniqueCount="210">
  <si>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</si>
  <si>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</si>
  <si>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</si>
  <si>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</si>
  <si>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</si>
  <si>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</si>
  <si>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</si>
  <si>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</si>
  <si>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</si>
  <si>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</si>
  <si>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</si>
  <si>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</si>
  <si>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</si>
  <si>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</si>
  <si>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</si>
  <si>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</si>
  <si>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</si>
  <si>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</si>
  <si>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</si>
  <si>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</si>
  <si>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</si>
  <si>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</si>
  <si>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</si>
  <si>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</si>
  <si>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</si>
  <si>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</si>
  <si>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</si>
  <si>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</si>
  <si>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</si>
  <si>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</si>
  <si>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</si>
  <si>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</si>
  <si>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</si>
  <si>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</si>
  <si>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</si>
  <si>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</si>
  <si>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</si>
  <si>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</si>
  <si>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</si>
  <si>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</si>
  <si>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</si>
  <si>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</si>
  <si>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</si>
  <si>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</si>
  <si>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</si>
  <si>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</si>
  <si>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</si>
  <si>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</si>
  <si>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</si>
  <si>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</si>
  <si>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</si>
  <si>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</si>
  <si>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</si>
  <si>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</si>
  <si>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</si>
  <si>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</si>
  <si>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</si>
  <si>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</si>
  <si>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</si>
  <si>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</si>
  <si>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</si>
  <si>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</si>
  <si>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</si>
  <si>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</si>
  <si>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</si>
  <si>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</si>
  <si>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</si>
  <si>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</si>
  <si>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</si>
  <si>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</si>
  <si>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</si>
  <si>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</si>
  <si>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</si>
  <si>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</si>
  <si>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</si>
  <si>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</si>
  <si>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</si>
  <si>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</si>
  <si>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</si>
  <si>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</si>
  <si>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</si>
  <si>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</si>
  <si>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</si>
  <si>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</si>
  <si>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</si>
  <si>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</si>
  <si>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</si>
  <si>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</si>
  <si>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</si>
  <si>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</si>
  <si>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</si>
  <si>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</si>
  <si>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</si>
  <si>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</si>
  <si>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</si>
  <si>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</si>
  <si>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</si>
  <si>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</si>
  <si>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</si>
  <si>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</si>
  <si>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</si>
  <si>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</si>
  <si>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</si>
  <si>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</si>
  <si>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</si>
  <si>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</si>
  <si>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</si>
  <si>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</si>
  <si>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</si>
  <si>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</si>
  <si>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</si>
  <si>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</si>
  <si>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</si>
  <si>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</si>
  <si>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</si>
  <si>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</si>
  <si>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</si>
  <si>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</si>
  <si>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</si>
  <si>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</si>
  <si>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</si>
  <si>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</si>
  <si>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</si>
  <si>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</si>
  <si>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</si>
  <si>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</si>
  <si>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</si>
  <si>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</si>
  <si>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</si>
  <si>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</si>
  <si>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</si>
  <si>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</si>
  <si>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</si>
  <si>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</si>
  <si>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</si>
  <si>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</si>
  <si>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</si>
  <si>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</si>
  <si>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</si>
  <si>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</si>
  <si>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</si>
  <si>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</si>
  <si>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</si>
  <si>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</si>
  <si>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</si>
  <si>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</si>
  <si>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</si>
  <si>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</si>
  <si>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</si>
  <si>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</si>
  <si>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</si>
  <si>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</si>
  <si>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</si>
  <si>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</si>
  <si>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</si>
  <si>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</si>
  <si>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</si>
  <si>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</si>
  <si>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</si>
  <si>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</si>
  <si>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</si>
  <si>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</si>
  <si>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</si>
  <si>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</si>
  <si>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</si>
  <si>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</si>
  <si>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</si>
  <si>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</si>
  <si>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</si>
  <si>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</si>
  <si>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</si>
  <si>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</si>
  <si>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</si>
  <si>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</si>
  <si>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</si>
  <si>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</si>
  <si>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</si>
  <si>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</si>
  <si>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</si>
  <si>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</si>
  <si>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</si>
  <si>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</si>
  <si>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</si>
  <si>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</si>
  <si>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</si>
  <si>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</si>
  <si>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</si>
  <si>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</si>
  <si>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</si>
  <si>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</si>
  <si>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</si>
  <si>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</si>
  <si>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</si>
  <si>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</si>
  <si>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</si>
  <si>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</si>
  <si>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유성현</t>
  </si>
  <si>
    <t>B_040920:17</t>
  </si>
  <si>
    <t>D_040922</t>
  </si>
  <si>
    <t>W</t>
  </si>
  <si>
    <t>SITE-LMC</t>
  </si>
  <si>
    <t>SITE-SN</t>
  </si>
  <si>
    <t>구름으로 인한 관측 대기/관측재개[10:35]/구름으로 인해 다시 대기[10:37]/관측재개[12:48]</t>
  </si>
  <si>
    <t>C_040938</t>
  </si>
  <si>
    <t>강풍으로 인한 관측 중지[14:13]</t>
  </si>
  <si>
    <t>ESE</t>
  </si>
  <si>
    <t>월령으로 인해 방풍막 해제</t>
  </si>
  <si>
    <t>SE</t>
  </si>
  <si>
    <t>S_040951:M</t>
  </si>
  <si>
    <t>OBS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</si>
</sst>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4">
      <selection activeCell="H34" sqref="H3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43141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28.38709677419356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0.4381944444444445</v>
      </c>
      <c r="D9" s="26" t="s">
        <v>193</v>
      </c>
      <c r="E9" s="26">
        <v>27.7</v>
      </c>
      <c r="F9" s="26">
        <v>23</v>
      </c>
      <c r="G9" s="27" t="s">
        <v>199</v>
      </c>
      <c r="H9" s="26">
        <v>0.7</v>
      </c>
      <c r="I9" s="28">
        <v>24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2.7</v>
      </c>
      <c r="E10" s="26">
        <v>24.5</v>
      </c>
      <c r="F10" s="26">
        <v>35</v>
      </c>
      <c r="G10" s="27" t="s">
        <v>205</v>
      </c>
      <c r="H10" s="26">
        <v>6.6</v>
      </c>
      <c r="I10" s="11"/>
      <c r="J10" s="30">
        <v>2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0.7611111111111111</v>
      </c>
      <c r="D11" s="33" t="s">
        <v>193</v>
      </c>
      <c r="E11" s="33">
        <v>22.2</v>
      </c>
      <c r="F11" s="33">
        <v>40</v>
      </c>
      <c r="G11" s="27" t="s">
        <v>207</v>
      </c>
      <c r="H11" s="33">
        <v>16.2</v>
      </c>
      <c r="I11" s="11"/>
      <c r="J11" s="34">
        <v>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24.322916666666664</v>
      </c>
      <c r="D12" s="37">
        <f>AVERAGE(D9:D11)</f>
        <v>2.7</v>
      </c>
      <c r="E12" s="37">
        <f>AVERAGE(E9:E11)</f>
        <v>24.8</v>
      </c>
      <c r="F12" s="38">
        <f>AVERAGE(F9:F11)</f>
        <v>32.666666666666664</v>
      </c>
      <c r="G12" s="11"/>
      <c r="H12" s="39">
        <f>AVERAGE(H9:H11)</f>
        <v>7.833333333333333</v>
      </c>
      <c r="I12" s="11"/>
      <c r="J12" s="40">
        <f>AVERAGE(J9:J11)</f>
        <v>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200</v>
      </c>
      <c r="F16" s="167" t="s">
        <v>201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209</v>
      </c>
    </row>
    <row r="17" spans="1:14" s="2" customFormat="1" ht="13.5" customHeight="1">
      <c r="A17" s="11"/>
      <c r="B17" s="64" t="s">
        <v>25</v>
      </c>
      <c r="C17" s="25">
        <v>0.3736111111111111</v>
      </c>
      <c r="D17" s="25">
        <v>0.3847222222222222</v>
      </c>
      <c r="E17" s="25">
        <v>0.44097222222222227</v>
      </c>
      <c r="F17" s="25">
        <v>0.5826388888888888</v>
      </c>
      <c r="G17" s="25">
        <v>0.7597222222222223</v>
      </c>
      <c r="H17" s="25"/>
      <c r="I17" s="25"/>
      <c r="J17" s="25"/>
      <c r="K17" s="25"/>
      <c r="L17" s="25"/>
      <c r="M17" s="25"/>
      <c r="N17" s="25">
        <v>0.7625000000000001</v>
      </c>
    </row>
    <row r="18" spans="1:14" s="2" customFormat="1" ht="13.5" customHeight="1">
      <c r="A18" s="11"/>
      <c r="B18" s="64" t="s">
        <v>12</v>
      </c>
      <c r="C18" s="44">
        <v>40915</v>
      </c>
      <c r="D18" s="43">
        <v>40916</v>
      </c>
      <c r="E18" s="43">
        <v>40922</v>
      </c>
      <c r="F18" s="43">
        <v>40945</v>
      </c>
      <c r="G18" s="43">
        <v>40951</v>
      </c>
      <c r="H18" s="43"/>
      <c r="I18" s="43"/>
      <c r="J18" s="43"/>
      <c r="K18" s="43"/>
      <c r="L18" s="43"/>
      <c r="M18" s="43"/>
      <c r="N18" s="43">
        <v>40956</v>
      </c>
    </row>
    <row r="19" spans="1:14" s="2" customFormat="1" ht="13.5" customHeight="1" thickBot="1">
      <c r="A19" s="11"/>
      <c r="B19" s="65" t="s">
        <v>13</v>
      </c>
      <c r="C19" s="137"/>
      <c r="D19" s="44">
        <v>40921</v>
      </c>
      <c r="E19" s="44">
        <v>40944</v>
      </c>
      <c r="F19" s="44">
        <v>40950</v>
      </c>
      <c r="G19" s="44">
        <v>40955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6</v>
      </c>
      <c r="E20" s="45">
        <f>IF(ISNUMBER(E18),E19-E18+1,"")</f>
        <v>23</v>
      </c>
      <c r="F20" s="45">
        <f>IF(ISNUMBER(F18),F19-F18+1,"")</f>
        <v>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0.3229166666666667</v>
      </c>
      <c r="L30" s="127"/>
      <c r="M30" s="119">
        <f>SUM(C30:L30)</f>
        <v>0.3229166666666667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0.17569444444444446</v>
      </c>
      <c r="E31" s="32"/>
      <c r="F31" s="32"/>
      <c r="G31" s="32"/>
      <c r="H31" s="32"/>
      <c r="I31" s="32"/>
      <c r="J31" s="32"/>
      <c r="K31" s="32"/>
      <c r="L31" s="117">
        <v>0.14722222222222223</v>
      </c>
      <c r="M31" s="120">
        <f>SUM(C31:L31)</f>
        <v>0.3229166666666667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0.09375</v>
      </c>
      <c r="E32" s="133"/>
      <c r="F32" s="133"/>
      <c r="G32" s="133"/>
      <c r="H32" s="133"/>
      <c r="I32" s="133"/>
      <c r="J32" s="133"/>
      <c r="K32" s="133"/>
      <c r="L32" s="134">
        <v>0.13749999999999998</v>
      </c>
      <c r="M32" s="135">
        <f>SUM(C32:L32)</f>
        <v>0.23124999999999998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197</v>
      </c>
      <c r="D35" s="192"/>
      <c r="E35" s="191" t="s">
        <v>198</v>
      </c>
      <c r="F35" s="192"/>
      <c r="G35" s="191" t="s">
        <v>203</v>
      </c>
      <c r="H35" s="192"/>
      <c r="I35" s="191" t="s">
        <v>208</v>
      </c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-154.5</v>
      </c>
      <c r="D57" s="56">
        <v>-154.3</v>
      </c>
      <c r="E57" s="98" t="s">
        <v>64</v>
      </c>
      <c r="F57" s="56">
        <v>33.2</v>
      </c>
      <c r="G57" s="56">
        <v>29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-151</v>
      </c>
      <c r="D58" s="56">
        <v>-151.1</v>
      </c>
      <c r="E58" s="99" t="s">
        <v>169</v>
      </c>
      <c r="F58" s="146">
        <v>13</v>
      </c>
      <c r="G58" s="146">
        <v>24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-206.9</v>
      </c>
      <c r="D59" s="56">
        <v>-207.4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-105.3</v>
      </c>
      <c r="D60" s="56">
        <v>-106.6</v>
      </c>
      <c r="E60" s="99" t="s">
        <v>163</v>
      </c>
      <c r="F60" s="58">
        <v>60</v>
      </c>
      <c r="G60" s="58">
        <v>60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37.7</v>
      </c>
      <c r="D61" s="56">
        <v>33.7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34.4</v>
      </c>
      <c r="D62" s="56">
        <v>30</v>
      </c>
      <c r="E62" s="99" t="s">
        <v>166</v>
      </c>
      <c r="F62" s="58">
        <v>290</v>
      </c>
      <c r="G62" s="58">
        <v>285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32.2</v>
      </c>
      <c r="D63" s="56">
        <v>27.7</v>
      </c>
      <c r="E63" s="99" t="s">
        <v>184</v>
      </c>
      <c r="F63" s="60">
        <v>4.3</v>
      </c>
      <c r="G63" s="62">
        <v>4.4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31.8</v>
      </c>
      <c r="D64" s="56">
        <v>27.2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2.64E-05</v>
      </c>
      <c r="D65" s="61">
        <v>2.43E-05</v>
      </c>
      <c r="E65" s="98" t="s">
        <v>77</v>
      </c>
      <c r="F65" s="56">
        <v>22.8</v>
      </c>
      <c r="G65" s="62">
        <v>22.8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30.4</v>
      </c>
      <c r="G66" s="144">
        <v>42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206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2018-02-10T18:35:49Z</dcterms:modified>
  <cp:category/>
  <cp:version/>
  <cp:contentType/>
  <cp:contentStatus/>
</cp:coreProperties>
</file>