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<sst xmlns="http://schemas.openxmlformats.org/spreadsheetml/2006/main" count="229" uniqueCount="214">
  <si>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</si>
  <si>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</si>
  <si>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</si>
  <si>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</si>
  <si>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</si>
  <si>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</si>
  <si>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</si>
  <si>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</si>
  <si>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</si>
  <si>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</si>
  <si>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</si>
  <si>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</si>
  <si>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</si>
  <si>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</si>
  <si>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</si>
  <si>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</si>
  <si>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</si>
  <si>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</si>
  <si>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</si>
  <si>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</si>
  <si>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</si>
  <si>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</si>
  <si>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</si>
  <si>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</si>
  <si>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</si>
  <si>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</si>
  <si>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</si>
  <si>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</si>
  <si>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</si>
  <si>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</si>
  <si>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</si>
  <si>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</si>
  <si>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</si>
  <si>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</si>
  <si>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</si>
  <si>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</si>
  <si>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</si>
  <si>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</si>
  <si>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</si>
  <si>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</si>
  <si>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</si>
  <si>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</si>
  <si>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</si>
  <si>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</si>
  <si>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</si>
  <si>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</si>
  <si>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</si>
  <si>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</si>
  <si>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</si>
  <si>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</si>
  <si>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</si>
  <si>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</si>
  <si>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</si>
  <si>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</si>
  <si>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</si>
  <si>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</si>
  <si>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</si>
  <si>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</si>
  <si>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</si>
  <si>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</si>
  <si>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</si>
  <si>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</si>
  <si>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</si>
  <si>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</si>
  <si>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</si>
  <si>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</si>
  <si>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</si>
  <si>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</si>
  <si>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</si>
  <si>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</si>
  <si>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</si>
  <si>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</si>
  <si>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</si>
  <si>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</si>
  <si>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</si>
  <si>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</si>
  <si>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</si>
  <si>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</si>
  <si>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</si>
  <si>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</si>
  <si>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</si>
  <si>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</si>
  <si>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</si>
  <si>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</si>
  <si>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</si>
  <si>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</si>
  <si>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</si>
  <si>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</si>
  <si>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</si>
  <si>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</si>
  <si>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</si>
  <si>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</si>
  <si>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</si>
  <si>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</si>
  <si>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</si>
  <si>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</si>
  <si>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</si>
  <si>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</si>
  <si>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</si>
  <si>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</si>
  <si>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</si>
  <si>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</si>
  <si>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</si>
  <si>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</si>
  <si>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</si>
  <si>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</si>
  <si>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</si>
  <si>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</si>
  <si>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</si>
  <si>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</si>
  <si>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</si>
  <si>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</si>
  <si>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</si>
  <si>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</si>
  <si>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</si>
  <si>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</si>
  <si>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</si>
  <si>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</si>
  <si>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</si>
  <si>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</si>
  <si>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</si>
  <si>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</si>
  <si>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</si>
  <si>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</si>
  <si>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</si>
  <si>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</si>
  <si>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</si>
  <si>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</si>
  <si>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</si>
  <si>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</si>
  <si>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</si>
  <si>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</si>
  <si>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</si>
  <si>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</si>
  <si>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</si>
  <si>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</si>
  <si>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</si>
  <si>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</si>
  <si>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</si>
  <si>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</si>
  <si>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</si>
  <si>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</si>
  <si>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</si>
  <si>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</si>
  <si>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</si>
  <si>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</si>
  <si>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</si>
  <si>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</si>
  <si>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</si>
  <si>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</si>
  <si>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</si>
  <si>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</si>
  <si>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</si>
  <si>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</si>
  <si>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</si>
  <si>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</si>
  <si>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</si>
  <si>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</si>
  <si>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</si>
  <si>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</si>
  <si>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</si>
  <si>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</si>
  <si>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</si>
  <si>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</si>
  <si>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</si>
  <si>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</si>
  <si>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</si>
  <si>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</si>
  <si>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</si>
  <si>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</si>
  <si>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</si>
  <si>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</si>
  <si>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</si>
  <si>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</si>
  <si>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</si>
  <si>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</si>
  <si>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</si>
  <si>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</si>
  <si>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</si>
  <si>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</si>
  <si>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</si>
  <si>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</si>
  <si>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</si>
  <si>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</si>
  <si>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</si>
  <si>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</si>
  <si>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</si>
  <si>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</si>
  <si>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</si>
  <si>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</si>
  <si>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</si>
  <si>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</si>
  <si>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</si>
  <si>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</si>
  <si>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</si>
  <si>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</si>
  <si>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유성현</t>
  </si>
  <si>
    <t>S_040007:M</t>
  </si>
  <si>
    <t>20s/31k 30s/30k 40s/29k</t>
  </si>
  <si>
    <t>30s/19k 50s/21k 60s/21k</t>
  </si>
  <si>
    <t>ENE</t>
  </si>
  <si>
    <t>I_040025-040027</t>
  </si>
  <si>
    <t>I_040025-040027 object name 입력 오류 focus -&gt; N2207-9</t>
  </si>
  <si>
    <t>E_040096-040097</t>
  </si>
  <si>
    <t>E_040096-040097 pctcs crashed로 인해 별상이 흐름</t>
  </si>
  <si>
    <t>E_040147</t>
  </si>
  <si>
    <t>E_040147 상이 흐름</t>
  </si>
  <si>
    <t>C_040169</t>
  </si>
  <si>
    <t>C_040174</t>
  </si>
  <si>
    <t>D_040180</t>
  </si>
  <si>
    <t>관측 중후반 옅은 구름의 영향 받음</t>
  </si>
  <si>
    <t>NNE</t>
  </si>
  <si>
    <t>D_040221</t>
  </si>
  <si>
    <t>30s/30k 20s/30k 30s/60k 10s/31k 10s/44k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</si>
</sst>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76">
      <selection activeCell="B49" sqref="B49:N4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43136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0.44166666666666665</v>
      </c>
      <c r="D9" s="26">
        <v>0.9</v>
      </c>
      <c r="E9" s="26">
        <v>20.6</v>
      </c>
      <c r="F9" s="26">
        <v>23</v>
      </c>
      <c r="G9" s="27" t="s">
        <v>200</v>
      </c>
      <c r="H9" s="26">
        <v>1.8</v>
      </c>
      <c r="I9" s="28">
        <v>71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1.1</v>
      </c>
      <c r="E10" s="26">
        <v>19.7</v>
      </c>
      <c r="F10" s="26">
        <v>21</v>
      </c>
      <c r="G10" s="27" t="s">
        <v>200</v>
      </c>
      <c r="H10" s="26">
        <v>2.4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0.7576388888888889</v>
      </c>
      <c r="D11" s="33">
        <v>1.4</v>
      </c>
      <c r="E11" s="33">
        <v>16.7</v>
      </c>
      <c r="F11" s="33">
        <v>49</v>
      </c>
      <c r="G11" s="27" t="s">
        <v>211</v>
      </c>
      <c r="H11" s="33">
        <v>1.7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24.31597222222222</v>
      </c>
      <c r="D12" s="37">
        <f>AVERAGE(D9:D11)</f>
        <v>1.1333333333333333</v>
      </c>
      <c r="E12" s="37">
        <f>AVERAGE(E9:E11)</f>
        <v>19</v>
      </c>
      <c r="F12" s="38">
        <f>AVERAGE(F9:F11)</f>
        <v>31</v>
      </c>
      <c r="G12" s="11"/>
      <c r="H12" s="39">
        <f>AVERAGE(H9:H11)</f>
        <v>1.9666666666666668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17</v>
      </c>
      <c r="F16" s="167" t="s">
        <v>18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0.36874999999999997</v>
      </c>
      <c r="D17" s="25">
        <v>0.36944444444444446</v>
      </c>
      <c r="E17" s="25">
        <v>0.4263888888888889</v>
      </c>
      <c r="F17" s="25">
        <v>0.5194444444444445</v>
      </c>
      <c r="G17" s="25">
        <v>0.7625000000000001</v>
      </c>
      <c r="H17" s="25"/>
      <c r="I17" s="25"/>
      <c r="J17" s="25"/>
      <c r="K17" s="25"/>
      <c r="L17" s="25"/>
      <c r="M17" s="25"/>
      <c r="N17" s="25">
        <v>0.7993055555555556</v>
      </c>
    </row>
    <row r="18" spans="1:14" s="2" customFormat="1" ht="13.5" customHeight="1">
      <c r="A18" s="11"/>
      <c r="B18" s="64" t="s">
        <v>12</v>
      </c>
      <c r="C18" s="44">
        <v>40005</v>
      </c>
      <c r="D18" s="43">
        <v>40006</v>
      </c>
      <c r="E18" s="43">
        <v>40017</v>
      </c>
      <c r="F18" s="43">
        <v>40076</v>
      </c>
      <c r="G18" s="43">
        <v>40216</v>
      </c>
      <c r="H18" s="43"/>
      <c r="I18" s="43"/>
      <c r="J18" s="43"/>
      <c r="K18" s="43"/>
      <c r="L18" s="43"/>
      <c r="M18" s="43"/>
      <c r="N18" s="43">
        <v>40227</v>
      </c>
    </row>
    <row r="19" spans="1:14" s="2" customFormat="1" ht="13.5" customHeight="1" thickBot="1">
      <c r="A19" s="11"/>
      <c r="B19" s="65" t="s">
        <v>13</v>
      </c>
      <c r="C19" s="137"/>
      <c r="D19" s="44">
        <v>40016</v>
      </c>
      <c r="E19" s="44">
        <v>40075</v>
      </c>
      <c r="F19" s="44">
        <v>40215</v>
      </c>
      <c r="G19" s="44">
        <v>40226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59</v>
      </c>
      <c r="F20" s="45">
        <f>IF(ISNUMBER(F18),F19-F18+1,"")</f>
        <v>140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>
        <v>40011</v>
      </c>
      <c r="D23" s="165">
        <v>40013</v>
      </c>
      <c r="E23" s="20" t="s">
        <v>108</v>
      </c>
      <c r="F23" s="221" t="s">
        <v>198</v>
      </c>
      <c r="G23" s="222"/>
      <c r="H23" s="223"/>
      <c r="I23" s="81">
        <v>40222</v>
      </c>
      <c r="J23" s="20">
        <v>40226</v>
      </c>
      <c r="K23" s="20" t="s">
        <v>110</v>
      </c>
      <c r="L23" s="221" t="s">
        <v>213</v>
      </c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>
        <v>40014</v>
      </c>
      <c r="D25" s="165">
        <v>40016</v>
      </c>
      <c r="E25" s="20" t="s">
        <v>106</v>
      </c>
      <c r="F25" s="221" t="s">
        <v>199</v>
      </c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46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0.23263888888888887</v>
      </c>
      <c r="F30" s="126"/>
      <c r="G30" s="126"/>
      <c r="H30" s="126"/>
      <c r="I30" s="126"/>
      <c r="J30" s="126"/>
      <c r="K30" s="126"/>
      <c r="L30" s="127"/>
      <c r="M30" s="119">
        <f>SUM(C30:L30)</f>
        <v>0.3159722222222222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0.09305555555555556</v>
      </c>
      <c r="E31" s="32">
        <v>0.23819444444444446</v>
      </c>
      <c r="F31" s="32"/>
      <c r="G31" s="32"/>
      <c r="H31" s="32"/>
      <c r="I31" s="32"/>
      <c r="J31" s="32"/>
      <c r="K31" s="32"/>
      <c r="L31" s="117"/>
      <c r="M31" s="120">
        <f>SUM(C31:L31)</f>
        <v>0.33125000000000004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197</v>
      </c>
      <c r="D35" s="200"/>
      <c r="E35" s="199" t="s">
        <v>201</v>
      </c>
      <c r="F35" s="200"/>
      <c r="G35" s="199" t="s">
        <v>203</v>
      </c>
      <c r="H35" s="200"/>
      <c r="I35" s="199" t="s">
        <v>205</v>
      </c>
      <c r="J35" s="200"/>
      <c r="K35" s="199" t="s">
        <v>207</v>
      </c>
      <c r="L35" s="200"/>
      <c r="M35" s="199" t="s">
        <v>208</v>
      </c>
      <c r="N35" s="200"/>
    </row>
    <row r="36" spans="1:14" s="2" customFormat="1" ht="19.5" customHeight="1">
      <c r="A36" s="11"/>
      <c r="B36" s="197"/>
      <c r="C36" s="199" t="s">
        <v>209</v>
      </c>
      <c r="D36" s="200"/>
      <c r="E36" s="199" t="s">
        <v>212</v>
      </c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195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202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206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210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-155.7</v>
      </c>
      <c r="D57" s="56">
        <v>-155.9</v>
      </c>
      <c r="E57" s="98" t="s">
        <v>64</v>
      </c>
      <c r="F57" s="56">
        <v>26.1</v>
      </c>
      <c r="G57" s="56">
        <v>23.4</v>
      </c>
      <c r="H57" s="99" t="s">
        <v>95</v>
      </c>
      <c r="I57" s="146">
        <v>1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-152.3</v>
      </c>
      <c r="D58" s="56">
        <v>-152.7</v>
      </c>
      <c r="E58" s="99" t="s">
        <v>169</v>
      </c>
      <c r="F58" s="146">
        <v>16</v>
      </c>
      <c r="G58" s="146">
        <v>31</v>
      </c>
      <c r="H58" s="99" t="s">
        <v>183</v>
      </c>
      <c r="I58" s="146">
        <v>1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-207.9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-106.9</v>
      </c>
      <c r="D60" s="56">
        <v>-107.1</v>
      </c>
      <c r="E60" s="99" t="s">
        <v>163</v>
      </c>
      <c r="F60" s="58">
        <v>65</v>
      </c>
      <c r="G60" s="58">
        <v>55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31.6</v>
      </c>
      <c r="D61" s="56">
        <v>28.5</v>
      </c>
      <c r="E61" s="99" t="s">
        <v>164</v>
      </c>
      <c r="F61" s="58">
        <v>55</v>
      </c>
      <c r="G61" s="58">
        <v>50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28.2</v>
      </c>
      <c r="D62" s="56">
        <v>24.8</v>
      </c>
      <c r="E62" s="99" t="s">
        <v>166</v>
      </c>
      <c r="F62" s="58">
        <v>270</v>
      </c>
      <c r="G62" s="58">
        <v>265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25.8</v>
      </c>
      <c r="D63" s="56">
        <v>22.3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25.4</v>
      </c>
      <c r="D64" s="56">
        <v>21.9</v>
      </c>
      <c r="E64" s="99" t="s">
        <v>185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2.21E-05</v>
      </c>
      <c r="D65" s="61">
        <v>2.11E-05</v>
      </c>
      <c r="E65" s="98" t="s">
        <v>77</v>
      </c>
      <c r="F65" s="56">
        <v>18.6</v>
      </c>
      <c r="G65" s="62">
        <v>17.7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37.3</v>
      </c>
      <c r="G66" s="144">
        <v>49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2018-02-05T19:33:26Z</dcterms:modified>
  <cp:category/>
  <cp:version/>
  <cp:contentType/>
  <cp:contentStatus/>
</cp:coreProperties>
</file>