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<sst xmlns="http://schemas.openxmlformats.org/spreadsheetml/2006/main" count="234" uniqueCount="220">
  <si>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</si>
  <si>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</si>
  <si>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</si>
  <si>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</si>
  <si>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</si>
  <si>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</si>
  <si>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</si>
  <si>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</si>
  <si>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</si>
  <si>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</si>
  <si>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</si>
  <si>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</si>
  <si>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</si>
  <si>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</si>
  <si>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</si>
  <si>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</si>
  <si>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</si>
  <si>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</si>
  <si>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</si>
  <si>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</si>
  <si>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</si>
  <si>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</si>
  <si>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</si>
  <si>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</si>
  <si>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</si>
  <si>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</si>
  <si>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</si>
  <si>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</si>
  <si>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</si>
  <si>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</si>
  <si>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</si>
  <si>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</si>
  <si>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</si>
  <si>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</si>
  <si>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</si>
  <si>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</si>
  <si>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</si>
  <si>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</si>
  <si>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</si>
  <si>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</si>
  <si>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</si>
  <si>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</si>
  <si>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</si>
  <si>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</si>
  <si>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</si>
  <si>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</si>
  <si>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</si>
  <si>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</si>
  <si>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</si>
  <si>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</si>
  <si>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</si>
  <si>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</si>
  <si>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</si>
  <si>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</si>
  <si>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</si>
  <si>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</si>
  <si>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</si>
  <si>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</si>
  <si>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</si>
  <si>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</si>
  <si>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</si>
  <si>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</si>
  <si>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</si>
  <si>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</si>
  <si>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</si>
  <si>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</si>
  <si>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</si>
  <si>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</si>
  <si>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</si>
  <si>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</si>
  <si>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</si>
  <si>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</si>
  <si>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</si>
  <si>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</si>
  <si>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</si>
  <si>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</si>
  <si>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</si>
  <si>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</si>
  <si>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</si>
  <si>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</si>
  <si>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</si>
  <si>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</si>
  <si>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</si>
  <si>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</si>
  <si>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</si>
  <si>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</si>
  <si>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</si>
  <si>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</si>
  <si>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</si>
  <si>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</si>
  <si>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</si>
  <si>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</si>
  <si>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</si>
  <si>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</si>
  <si>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</si>
  <si>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</si>
  <si>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</si>
  <si>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</si>
  <si>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</si>
  <si>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</si>
  <si>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</si>
  <si>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</si>
  <si>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</si>
  <si>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</si>
  <si>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</si>
  <si>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</si>
  <si>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</si>
  <si>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</si>
  <si>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</si>
  <si>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</si>
  <si>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</si>
  <si>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</si>
  <si>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</si>
  <si>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</si>
  <si>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</si>
  <si>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</si>
  <si>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</si>
  <si>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</si>
  <si>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</si>
  <si>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</si>
  <si>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</si>
  <si>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</si>
  <si>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</si>
  <si>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</si>
  <si>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</si>
  <si>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</si>
  <si>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</si>
  <si>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</si>
  <si>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</si>
  <si>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</si>
  <si>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</si>
  <si>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</si>
  <si>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</si>
  <si>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</si>
  <si>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</si>
  <si>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</si>
  <si>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</si>
  <si>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</si>
  <si>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</si>
  <si>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</si>
  <si>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</si>
  <si>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</si>
  <si>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</si>
  <si>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</si>
  <si>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</si>
  <si>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</si>
  <si>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</si>
  <si>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</si>
  <si>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</si>
  <si>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</si>
  <si>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</si>
  <si>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</si>
  <si>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</si>
  <si>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</si>
  <si>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</si>
  <si>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</si>
  <si>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</si>
  <si>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</si>
  <si>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</si>
  <si>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</si>
  <si>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</si>
  <si>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</si>
  <si>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</si>
  <si>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</si>
  <si>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</si>
  <si>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</si>
  <si>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</si>
  <si>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</si>
  <si>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</si>
  <si>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</si>
  <si>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</si>
  <si>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</si>
  <si>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</si>
  <si>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</si>
  <si>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</si>
  <si>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</si>
  <si>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</si>
  <si>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</si>
  <si>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</si>
  <si>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</si>
  <si>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</si>
  <si>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</si>
  <si>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</si>
  <si>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</si>
  <si>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</si>
  <si>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</si>
  <si>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조정우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</si>
  <si>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</si>
  <si>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</si>
  <si>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</si>
  <si>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</si>
  <si>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</si>
  <si>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</si>
  <si>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</si>
  <si>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</si>
  <si>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ALL</t>
  </si>
  <si>
    <t>SSO Site seeing : 0.0 / 0.0 / 0.0</t>
  </si>
  <si>
    <t>유성현</t>
  </si>
  <si>
    <t>고승원</t>
  </si>
  <si>
    <t>20s/40K,20s/30K,20s/20K</t>
  </si>
  <si>
    <t>ENE</t>
  </si>
  <si>
    <t>E</t>
  </si>
  <si>
    <t>E_037507</t>
  </si>
  <si>
    <t>037507 헤더상에 M 이미지의 노출시간이 10초로 기록됨(나머지 K,T,N은 120초로 기록)</t>
  </si>
  <si>
    <t>E_037509</t>
  </si>
  <si>
    <t>[11:28-11:33] 돔 싱크가 약간 맞지않아, home dome후 다시 auto dome 실행</t>
  </si>
  <si>
    <t>I_037556</t>
  </si>
  <si>
    <t>037556 잘못된 필터정보 입력</t>
  </si>
  <si>
    <t>E_037563-037565</t>
  </si>
  <si>
    <t>037563-037565 NGC1097_ccd_T_4 촬영중 고도가 낮아 촬영중단</t>
  </si>
  <si>
    <t>O_037604-037614</t>
  </si>
  <si>
    <t>037604-037614 촬영간 지속적으로 DEC Oscillation발생</t>
  </si>
  <si>
    <t>T_037607</t>
  </si>
  <si>
    <t>T_037631</t>
  </si>
  <si>
    <t>E_037633</t>
  </si>
  <si>
    <t>037633 NGC5236_ccd_K_5의 트래킹 에러로 재촬영</t>
  </si>
  <si>
    <t>40s/20K,30s/20K,20s/20K,20s/27K</t>
  </si>
  <si>
    <t>20s/29K,20s/38K,10s/28K</t>
  </si>
  <si>
    <t>20s/39K,30s/42K,40s/41K,   40s/30K,40s/21K</t>
  </si>
  <si>
    <t>037509 땅콩모양의 별상, 별다른 초점 조절 없었음.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</si>
</sst>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0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92" fillId="0" borderId="8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87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1" xfId="0" applyFont="1" applyFill="1" applyBorder="1" applyAlignment="1">
      <alignment horizontal="center" vertical="center"/>
    </xf>
    <xf numFmtId="0" fontId="92" fillId="0" borderId="95" xfId="0" applyFont="1" applyFill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14" fontId="97" fillId="0" borderId="86" xfId="0" applyNumberFormat="1" applyFont="1" applyBorder="1" applyAlignment="1">
      <alignment horizontal="left" vertical="center"/>
    </xf>
    <xf numFmtId="0" fontId="97" fillId="0" borderId="87" xfId="0" applyNumberFormat="1" applyFont="1" applyBorder="1" applyAlignment="1">
      <alignment horizontal="left" vertical="center"/>
    </xf>
    <xf numFmtId="0" fontId="97" fillId="0" borderId="88" xfId="0" applyNumberFormat="1" applyFont="1" applyBorder="1" applyAlignment="1">
      <alignment horizontal="left" vertical="center"/>
    </xf>
    <xf numFmtId="0" fontId="96" fillId="0" borderId="97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9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58">
      <selection activeCell="F14" sqref="F1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43116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 t="s">
        <v>197</v>
      </c>
      <c r="E4" s="20" t="s">
        <v>186</v>
      </c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0.4527777777777778</v>
      </c>
      <c r="D9" s="26">
        <v>1.4</v>
      </c>
      <c r="E9" s="26">
        <v>16.9</v>
      </c>
      <c r="F9" s="26">
        <v>36</v>
      </c>
      <c r="G9" s="27" t="s">
        <v>200</v>
      </c>
      <c r="H9" s="26">
        <v>24.1</v>
      </c>
      <c r="I9" s="28">
        <v>1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2.6</v>
      </c>
      <c r="E10" s="26">
        <v>12</v>
      </c>
      <c r="F10" s="26">
        <v>61</v>
      </c>
      <c r="G10" s="27" t="s">
        <v>201</v>
      </c>
      <c r="H10" s="26">
        <v>14.9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0.7409722222222223</v>
      </c>
      <c r="D11" s="33">
        <v>3.8</v>
      </c>
      <c r="E11" s="33">
        <v>10.4</v>
      </c>
      <c r="F11" s="33">
        <v>62</v>
      </c>
      <c r="G11" s="27" t="s">
        <v>201</v>
      </c>
      <c r="H11" s="33">
        <v>14.7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24.288194444444443</v>
      </c>
      <c r="D12" s="37">
        <f>AVERAGE(D9:D11)</f>
        <v>2.6</v>
      </c>
      <c r="E12" s="37">
        <f>AVERAGE(E9:E11)</f>
        <v>13.1</v>
      </c>
      <c r="F12" s="38">
        <f>AVERAGE(F9:F11)</f>
        <v>53</v>
      </c>
      <c r="G12" s="11"/>
      <c r="H12" s="39">
        <f>AVERAGE(H9:H11)</f>
        <v>17.900000000000002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195</v>
      </c>
      <c r="E16" s="168" t="s">
        <v>19</v>
      </c>
      <c r="F16" s="167" t="s">
        <v>195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0.3729166666666666</v>
      </c>
      <c r="D17" s="25">
        <v>0.3756944444444445</v>
      </c>
      <c r="E17" s="25">
        <v>0.4270833333333333</v>
      </c>
      <c r="F17" s="25">
        <v>0.7541666666666668</v>
      </c>
      <c r="G17" s="25"/>
      <c r="H17" s="25"/>
      <c r="I17" s="25"/>
      <c r="J17" s="25"/>
      <c r="K17" s="25"/>
      <c r="L17" s="25"/>
      <c r="M17" s="25"/>
      <c r="N17" s="25">
        <v>0.7847222222222222</v>
      </c>
    </row>
    <row r="18" spans="1:14" s="2" customFormat="1" ht="13.5" customHeight="1">
      <c r="A18" s="11"/>
      <c r="B18" s="64" t="s">
        <v>12</v>
      </c>
      <c r="C18" s="44">
        <v>37488</v>
      </c>
      <c r="D18" s="43">
        <v>37489</v>
      </c>
      <c r="E18" s="43">
        <v>37503</v>
      </c>
      <c r="F18" s="43">
        <v>37649</v>
      </c>
      <c r="G18" s="43"/>
      <c r="H18" s="43"/>
      <c r="I18" s="43"/>
      <c r="J18" s="43"/>
      <c r="K18" s="43"/>
      <c r="L18" s="43"/>
      <c r="M18" s="43"/>
      <c r="N18" s="43">
        <v>37663</v>
      </c>
    </row>
    <row r="19" spans="1:14" s="2" customFormat="1" ht="13.5" customHeight="1" thickBot="1">
      <c r="A19" s="11"/>
      <c r="B19" s="65" t="s">
        <v>13</v>
      </c>
      <c r="C19" s="137"/>
      <c r="D19" s="44">
        <v>37502</v>
      </c>
      <c r="E19" s="44">
        <v>37648</v>
      </c>
      <c r="F19" s="44">
        <v>37662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14</v>
      </c>
      <c r="E20" s="45">
        <f>IF(ISNUMBER(E18),E19-E18+1,"")</f>
        <v>146</v>
      </c>
      <c r="F20" s="45">
        <f>IF(ISNUMBER(F18),F19-F18+1,"")</f>
        <v>14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21"/>
      <c r="G23" s="222"/>
      <c r="H23" s="223"/>
      <c r="I23" s="81"/>
      <c r="J23" s="20"/>
      <c r="K23" s="20" t="s">
        <v>110</v>
      </c>
      <c r="L23" s="221"/>
      <c r="M23" s="222"/>
      <c r="N23" s="224"/>
    </row>
    <row r="24" spans="1:14" s="2" customFormat="1" ht="18.75" customHeight="1">
      <c r="A24" s="11"/>
      <c r="B24" s="186"/>
      <c r="C24" s="166">
        <v>37495</v>
      </c>
      <c r="D24" s="166">
        <v>37497</v>
      </c>
      <c r="E24" s="79" t="s">
        <v>109</v>
      </c>
      <c r="F24" s="221" t="s">
        <v>199</v>
      </c>
      <c r="G24" s="222"/>
      <c r="H24" s="223"/>
      <c r="I24" s="82">
        <v>37656</v>
      </c>
      <c r="J24" s="80">
        <v>37659</v>
      </c>
      <c r="K24" s="80" t="s">
        <v>111</v>
      </c>
      <c r="L24" s="221" t="s">
        <v>216</v>
      </c>
      <c r="M24" s="222"/>
      <c r="N24" s="224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21"/>
      <c r="G25" s="222"/>
      <c r="H25" s="223"/>
      <c r="I25" s="81"/>
      <c r="J25" s="20"/>
      <c r="K25" s="20" t="s">
        <v>109</v>
      </c>
      <c r="L25" s="221"/>
      <c r="M25" s="222"/>
      <c r="N25" s="224"/>
    </row>
    <row r="26" spans="1:14" s="2" customFormat="1" ht="18.75" customHeight="1">
      <c r="A26" s="11"/>
      <c r="B26" s="187"/>
      <c r="C26" s="165">
        <v>37498</v>
      </c>
      <c r="D26" s="165">
        <v>37502</v>
      </c>
      <c r="E26" s="169" t="s">
        <v>104</v>
      </c>
      <c r="F26" s="221" t="s">
        <v>218</v>
      </c>
      <c r="G26" s="222"/>
      <c r="H26" s="223"/>
      <c r="I26" s="81">
        <v>37660</v>
      </c>
      <c r="J26" s="20">
        <v>37662</v>
      </c>
      <c r="K26" s="20" t="s">
        <v>105</v>
      </c>
      <c r="L26" s="221" t="s">
        <v>217</v>
      </c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>
        <v>0.2881944444444445</v>
      </c>
      <c r="G30" s="126"/>
      <c r="H30" s="126"/>
      <c r="I30" s="126"/>
      <c r="J30" s="126"/>
      <c r="K30" s="126"/>
      <c r="L30" s="127"/>
      <c r="M30" s="119">
        <f>SUM(C30:L30)</f>
        <v>0.2881944444444445</v>
      </c>
      <c r="N30" s="128"/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>
        <v>0.32708333333333334</v>
      </c>
      <c r="G31" s="32"/>
      <c r="H31" s="32"/>
      <c r="I31" s="32"/>
      <c r="J31" s="32"/>
      <c r="K31" s="32"/>
      <c r="L31" s="117"/>
      <c r="M31" s="120">
        <f>SUM(C31:L31)</f>
        <v>0.32708333333333334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202</v>
      </c>
      <c r="D35" s="200"/>
      <c r="E35" s="199" t="s">
        <v>204</v>
      </c>
      <c r="F35" s="200"/>
      <c r="G35" s="199" t="s">
        <v>206</v>
      </c>
      <c r="H35" s="200"/>
      <c r="I35" s="199" t="s">
        <v>208</v>
      </c>
      <c r="J35" s="200"/>
      <c r="K35" s="199" t="s">
        <v>210</v>
      </c>
      <c r="L35" s="200"/>
      <c r="M35" s="199" t="s">
        <v>212</v>
      </c>
      <c r="N35" s="200"/>
    </row>
    <row r="36" spans="1:14" s="2" customFormat="1" ht="19.5" customHeight="1">
      <c r="A36" s="11"/>
      <c r="B36" s="197"/>
      <c r="C36" s="199" t="s">
        <v>213</v>
      </c>
      <c r="D36" s="200"/>
      <c r="E36" s="199" t="s">
        <v>214</v>
      </c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196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 t="s">
        <v>203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219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205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207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209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211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215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-156.4</v>
      </c>
      <c r="D57" s="56">
        <v>-158.3</v>
      </c>
      <c r="E57" s="98" t="s">
        <v>64</v>
      </c>
      <c r="F57" s="56">
        <v>24.7</v>
      </c>
      <c r="G57" s="56">
        <v>19.5</v>
      </c>
      <c r="H57" s="99" t="s">
        <v>95</v>
      </c>
      <c r="I57" s="146">
        <v>2</v>
      </c>
      <c r="J57" s="57" t="s">
        <v>180</v>
      </c>
      <c r="K57" s="179" t="s">
        <v>189</v>
      </c>
      <c r="L57" s="184"/>
      <c r="M57" s="179" t="s">
        <v>190</v>
      </c>
      <c r="N57" s="180"/>
      <c r="O57" s="7"/>
    </row>
    <row r="58" spans="2:15" s="52" customFormat="1" ht="22.5" customHeight="1">
      <c r="B58" s="100" t="s">
        <v>65</v>
      </c>
      <c r="C58" s="56">
        <v>-154.4</v>
      </c>
      <c r="D58" s="56">
        <v>-156.4</v>
      </c>
      <c r="E58" s="99" t="s">
        <v>169</v>
      </c>
      <c r="F58" s="146">
        <v>15</v>
      </c>
      <c r="G58" s="146">
        <v>36</v>
      </c>
      <c r="H58" s="99" t="s">
        <v>183</v>
      </c>
      <c r="I58" s="146">
        <v>2</v>
      </c>
      <c r="J58" s="57" t="s">
        <v>181</v>
      </c>
      <c r="K58" s="179" t="s">
        <v>194</v>
      </c>
      <c r="L58" s="184"/>
      <c r="M58" s="179" t="s">
        <v>194</v>
      </c>
      <c r="N58" s="180"/>
      <c r="O58" s="7"/>
    </row>
    <row r="59" spans="2:15" s="52" customFormat="1" ht="22.5" customHeight="1">
      <c r="B59" s="100" t="s">
        <v>66</v>
      </c>
      <c r="C59" s="56">
        <v>-207.9</v>
      </c>
      <c r="D59" s="56">
        <v>-208.8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191</v>
      </c>
      <c r="L59" s="184"/>
      <c r="M59" s="179" t="s">
        <v>192</v>
      </c>
      <c r="N59" s="180"/>
      <c r="O59" s="7"/>
    </row>
    <row r="60" spans="2:15" s="52" customFormat="1" ht="22.5" customHeight="1">
      <c r="B60" s="100" t="s">
        <v>67</v>
      </c>
      <c r="C60" s="56">
        <v>107</v>
      </c>
      <c r="D60" s="56">
        <v>-109.1</v>
      </c>
      <c r="E60" s="99" t="s">
        <v>163</v>
      </c>
      <c r="F60" s="58">
        <v>55</v>
      </c>
      <c r="G60" s="58">
        <v>50</v>
      </c>
      <c r="H60" s="99" t="s">
        <v>96</v>
      </c>
      <c r="I60" s="146">
        <v>1</v>
      </c>
      <c r="J60" s="57" t="s">
        <v>68</v>
      </c>
      <c r="K60" s="179" t="s">
        <v>191</v>
      </c>
      <c r="L60" s="184"/>
      <c r="M60" s="179" t="s">
        <v>193</v>
      </c>
      <c r="N60" s="180"/>
      <c r="O60" s="7"/>
    </row>
    <row r="61" spans="2:15" s="52" customFormat="1" ht="22.5" customHeight="1">
      <c r="B61" s="100" t="s">
        <v>69</v>
      </c>
      <c r="C61" s="56">
        <v>31</v>
      </c>
      <c r="D61" s="56">
        <v>22.5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27.4</v>
      </c>
      <c r="D62" s="56">
        <v>19.1</v>
      </c>
      <c r="E62" s="99" t="s">
        <v>166</v>
      </c>
      <c r="F62" s="58">
        <v>280</v>
      </c>
      <c r="G62" s="58">
        <v>275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24.8</v>
      </c>
      <c r="D63" s="56">
        <v>16.3</v>
      </c>
      <c r="E63" s="99" t="s">
        <v>184</v>
      </c>
      <c r="F63" s="60">
        <v>3.9</v>
      </c>
      <c r="G63" s="62">
        <v>3.9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24.2</v>
      </c>
      <c r="D64" s="56">
        <v>15.7</v>
      </c>
      <c r="E64" s="99" t="s">
        <v>185</v>
      </c>
      <c r="F64" s="60">
        <v>1</v>
      </c>
      <c r="G64" s="62">
        <v>1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8.47E-06</v>
      </c>
      <c r="D65" s="61">
        <v>7.95E-06</v>
      </c>
      <c r="E65" s="98" t="s">
        <v>77</v>
      </c>
      <c r="F65" s="56">
        <v>16</v>
      </c>
      <c r="G65" s="62">
        <v>11.5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33.4</v>
      </c>
      <c r="G66" s="144">
        <v>67.6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188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2018-01-16T19:12:14Z</dcterms:modified>
  <cp:category/>
  <cp:version/>
  <cp:contentType/>
  <cp:contentStatus/>
</cp:coreProperties>
</file>