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<sst xmlns="http://schemas.openxmlformats.org/spreadsheetml/2006/main" count="245" uniqueCount="227">
  <si>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</si>
  <si>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</si>
  <si>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</si>
  <si>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</si>
  <si>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</si>
  <si>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</si>
  <si>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</si>
  <si>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</si>
  <si>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</si>
  <si>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</si>
  <si>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</si>
  <si>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</si>
  <si>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</si>
  <si>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</si>
  <si>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</si>
  <si>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</si>
  <si>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</si>
  <si>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</si>
  <si>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</si>
  <si>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</si>
  <si>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</si>
  <si>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</si>
  <si>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</si>
  <si>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</si>
  <si>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</si>
  <si>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</si>
  <si>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</si>
  <si>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</si>
  <si>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</si>
  <si>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</si>
  <si>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</si>
  <si>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</si>
  <si>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</si>
  <si>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</si>
  <si>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</si>
  <si>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</si>
  <si>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</si>
  <si>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</si>
  <si>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</si>
  <si>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</si>
  <si>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</si>
  <si>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</si>
  <si>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</si>
  <si>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</si>
  <si>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</si>
  <si>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</si>
  <si>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</si>
  <si>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</si>
  <si>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</si>
  <si>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</si>
  <si>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</si>
  <si>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</si>
  <si>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</si>
  <si>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</si>
  <si>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</si>
  <si>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</si>
  <si>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</si>
  <si>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</si>
  <si>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</si>
  <si>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</si>
  <si>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</si>
  <si>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</si>
  <si>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</si>
  <si>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</si>
  <si>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</si>
  <si>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</si>
  <si>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</si>
  <si>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</si>
  <si>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</si>
  <si>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</si>
  <si>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</si>
  <si>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</si>
  <si>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</si>
  <si>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</si>
  <si>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</si>
  <si>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</si>
  <si>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</si>
  <si>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</si>
  <si>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</si>
  <si>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</si>
  <si>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</si>
  <si>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</si>
  <si>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</si>
  <si>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</si>
  <si>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</si>
  <si>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</si>
  <si>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</si>
  <si>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</si>
  <si>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</si>
  <si>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</si>
  <si>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</si>
  <si>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</si>
  <si>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</si>
  <si>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</si>
  <si>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</si>
  <si>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</si>
  <si>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</si>
  <si>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</si>
  <si>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</si>
  <si>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</si>
  <si>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</si>
  <si>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</si>
  <si>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</si>
  <si>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</si>
  <si>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</si>
  <si>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</si>
  <si>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</si>
  <si>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</si>
  <si>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</si>
  <si>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</si>
  <si>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</si>
  <si>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</si>
  <si>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</si>
  <si>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</si>
  <si>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</si>
  <si>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</si>
  <si>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</si>
  <si>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</si>
  <si>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</si>
  <si>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</si>
  <si>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</si>
  <si>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</si>
  <si>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</si>
  <si>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</si>
  <si>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</si>
  <si>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</si>
  <si>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</si>
  <si>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</si>
  <si>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</si>
  <si>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</si>
  <si>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</si>
  <si>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</si>
  <si>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</si>
  <si>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</si>
  <si>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</si>
  <si>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</si>
  <si>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</si>
  <si>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</si>
  <si>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</si>
  <si>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</si>
  <si>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</si>
  <si>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</si>
  <si>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</si>
  <si>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</si>
  <si>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</si>
  <si>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</si>
  <si>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</si>
  <si>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</si>
  <si>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</si>
  <si>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</si>
  <si>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</si>
  <si>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</si>
  <si>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</si>
  <si>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</si>
  <si>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</si>
  <si>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</si>
  <si>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</si>
  <si>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</si>
  <si>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</si>
  <si>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</si>
  <si>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</si>
  <si>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</si>
  <si>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</si>
  <si>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</si>
  <si>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</si>
  <si>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</si>
  <si>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</si>
  <si>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</si>
  <si>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</si>
  <si>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</si>
  <si>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</si>
  <si>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</si>
  <si>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</si>
  <si>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</si>
  <si>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</si>
  <si>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</si>
  <si>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</si>
  <si>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</si>
  <si>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</si>
  <si>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</si>
  <si>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</si>
  <si>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</si>
  <si>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</si>
  <si>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</si>
  <si>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</si>
  <si>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</si>
  <si>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조정우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</si>
  <si>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</si>
  <si>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</si>
  <si>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</si>
  <si>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</si>
  <si>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</si>
  <si>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</si>
  <si>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</si>
  <si>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</si>
  <si>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 xml:space="preserve">월령으로 인한 방풍막 연결 </t>
  </si>
  <si>
    <t>ALL</t>
  </si>
  <si>
    <t>SSO Site seeing : 0.0 / 0.0 / 0.0</t>
  </si>
  <si>
    <t>유성현</t>
  </si>
  <si>
    <t>SITE-SN</t>
  </si>
  <si>
    <t>I_036199</t>
  </si>
  <si>
    <t>I_036199 object name 오류 begidn -&gt; begin</t>
  </si>
  <si>
    <t>charcoal 온도가 관측 시작전 평소와 다르게 조금 높게 나타남</t>
  </si>
  <si>
    <t>D_036207-036211</t>
  </si>
  <si>
    <t>I_036218</t>
  </si>
  <si>
    <t>I_036218 노출시간 입력 오류</t>
  </si>
  <si>
    <t>S_036221:T</t>
  </si>
  <si>
    <t>S_036232:T</t>
  </si>
  <si>
    <t>NNW</t>
  </si>
  <si>
    <t>S_036254:M</t>
  </si>
  <si>
    <t>S_036265:T</t>
  </si>
  <si>
    <t>S_036275:M</t>
  </si>
  <si>
    <t>S_036286:N</t>
  </si>
  <si>
    <t>S_036339:N</t>
  </si>
  <si>
    <t>T_036344</t>
  </si>
  <si>
    <t>S_036361:M</t>
  </si>
  <si>
    <t>20s/20k 40s/14k 30s/7k</t>
  </si>
  <si>
    <t>20s/4k 50s/8k</t>
  </si>
  <si>
    <t>[15:05] 관측도중 pctcs의 망원경상태가 no link상태임을 확인</t>
  </si>
  <si>
    <t xml:space="preserve">TCC와 EIB와 모터를 껐다가 다시 켜려고 컴퓨터실에 들어가니 TCC가 종료되있었음. </t>
  </si>
  <si>
    <t>이후 전원버튼을 눌러도 다시 시작되지 않아서 TCC 전원 어댑터를 스페어 TCC의 어댑터로 교환.</t>
  </si>
  <si>
    <t>이후 TCC 정상 가동, TCC컴퓨터 리셋 후 [17:06] 관측재개</t>
  </si>
  <si>
    <t>40s/27k 30s/29k 20s/26k</t>
  </si>
  <si>
    <t>40a/39k 30s/43k 20s/43k</t>
  </si>
  <si>
    <t>B_036374:31</t>
  </si>
  <si>
    <t>관측 종료 후 charcoal 온도를 보면 조금 내려간 것을 확인 하지만 평소보다는 조금 높은 값임</t>
  </si>
  <si>
    <t>S_036228:T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</si>
</sst>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0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20" fontId="87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  <xf numFmtId="0" fontId="96" fillId="0" borderId="72" xfId="0" applyFont="1" applyBorder="1" applyAlignment="1">
      <alignment horizontal="center" vertical="center" wrapText="1"/>
    </xf>
    <xf numFmtId="0" fontId="97" fillId="0" borderId="78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79" xfId="0" applyNumberFormat="1" applyFont="1" applyBorder="1" applyAlignment="1">
      <alignment horizontal="left" vertical="center"/>
    </xf>
    <xf numFmtId="0" fontId="92" fillId="6" borderId="20" xfId="0" applyFont="1" applyFill="1" applyBorder="1" applyAlignment="1">
      <alignment horizontal="center" vertical="center"/>
    </xf>
    <xf numFmtId="0" fontId="92" fillId="6" borderId="80" xfId="0" applyFont="1" applyFill="1" applyBorder="1" applyAlignment="1">
      <alignment horizontal="center" vertical="center"/>
    </xf>
    <xf numFmtId="0" fontId="92" fillId="0" borderId="78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81" xfId="0" applyFont="1" applyFill="1" applyBorder="1" applyAlignment="1">
      <alignment horizontal="center" vertical="center" wrapText="1"/>
    </xf>
    <xf numFmtId="0" fontId="92" fillId="6" borderId="13" xfId="0" applyFont="1" applyFill="1" applyBorder="1" applyAlignment="1">
      <alignment horizontal="center" vertical="center"/>
    </xf>
    <xf numFmtId="0" fontId="88" fillId="0" borderId="82" xfId="0" applyFont="1" applyBorder="1" applyAlignment="1">
      <alignment horizontal="center" vertical="center"/>
    </xf>
    <xf numFmtId="0" fontId="88" fillId="0" borderId="83" xfId="0" applyFont="1" applyBorder="1" applyAlignment="1">
      <alignment horizontal="center" vertical="center"/>
    </xf>
    <xf numFmtId="0" fontId="88" fillId="0" borderId="84" xfId="0" applyFont="1" applyBorder="1" applyAlignment="1">
      <alignment horizontal="center" vertical="center"/>
    </xf>
    <xf numFmtId="0" fontId="92" fillId="0" borderId="85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86" xfId="0" applyFont="1" applyBorder="1" applyAlignment="1">
      <alignment horizontal="center" vertical="center"/>
    </xf>
    <xf numFmtId="0" fontId="95" fillId="0" borderId="87" xfId="0" applyFont="1" applyBorder="1" applyAlignment="1">
      <alignment horizontal="center" vertical="center"/>
    </xf>
    <xf numFmtId="0" fontId="95" fillId="0" borderId="88" xfId="0" applyFont="1" applyBorder="1" applyAlignment="1">
      <alignment horizontal="center" vertical="center"/>
    </xf>
    <xf numFmtId="0" fontId="95" fillId="0" borderId="89" xfId="0" applyFont="1" applyBorder="1" applyAlignment="1">
      <alignment horizontal="center" vertical="center"/>
    </xf>
    <xf numFmtId="0" fontId="95" fillId="0" borderId="90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1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101" fillId="42" borderId="20" xfId="0" applyNumberFormat="1" applyFont="1" applyFill="1" applyBorder="1" applyAlignment="1">
      <alignment vertical="center" wrapText="1"/>
    </xf>
    <xf numFmtId="0" fontId="101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6" fillId="0" borderId="71" xfId="0" applyFont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/>
    </xf>
    <xf numFmtId="0" fontId="92" fillId="0" borderId="91" xfId="0" applyFont="1" applyFill="1" applyBorder="1" applyAlignment="1">
      <alignment horizontal="center" vertical="center"/>
    </xf>
    <xf numFmtId="0" fontId="92" fillId="0" borderId="95" xfId="0" applyFont="1" applyFill="1" applyBorder="1" applyAlignment="1">
      <alignment horizontal="center" vertical="center"/>
    </xf>
    <xf numFmtId="0" fontId="96" fillId="0" borderId="96" xfId="0" applyFont="1" applyBorder="1" applyAlignment="1">
      <alignment horizontal="center" vertical="center" wrapText="1"/>
    </xf>
    <xf numFmtId="14" fontId="97" fillId="0" borderId="86" xfId="0" applyNumberFormat="1" applyFont="1" applyBorder="1" applyAlignment="1">
      <alignment horizontal="left" vertical="center"/>
    </xf>
    <xf numFmtId="0" fontId="97" fillId="0" borderId="87" xfId="0" applyNumberFormat="1" applyFont="1" applyBorder="1" applyAlignment="1">
      <alignment horizontal="left" vertical="center"/>
    </xf>
    <xf numFmtId="0" fontId="97" fillId="0" borderId="88" xfId="0" applyNumberFormat="1" applyFont="1" applyBorder="1" applyAlignment="1">
      <alignment horizontal="left" vertical="center"/>
    </xf>
    <xf numFmtId="0" fontId="96" fillId="0" borderId="97" xfId="0" applyFont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98" xfId="0" applyFont="1" applyFill="1" applyBorder="1" applyAlignment="1">
      <alignment horizontal="center" vertical="center" wrapText="1"/>
    </xf>
    <xf numFmtId="0" fontId="92" fillId="0" borderId="99" xfId="0" applyFont="1" applyFill="1" applyBorder="1" applyAlignment="1">
      <alignment horizontal="center" vertical="center" wrapText="1"/>
    </xf>
    <xf numFmtId="0" fontId="96" fillId="0" borderId="100" xfId="0" applyFont="1" applyBorder="1" applyAlignment="1">
      <alignment horizontal="center" vertical="center" wrapText="1"/>
    </xf>
    <xf numFmtId="20" fontId="87" fillId="0" borderId="101" xfId="0" applyNumberFormat="1" applyFont="1" applyBorder="1" applyAlignment="1">
      <alignment horizontal="center" vertical="center"/>
    </xf>
    <xf numFmtId="20" fontId="87" fillId="0" borderId="102" xfId="0" applyNumberFormat="1" applyFont="1" applyBorder="1" applyAlignment="1">
      <alignment horizontal="center" vertical="center"/>
    </xf>
    <xf numFmtId="20" fontId="87" fillId="0" borderId="103" xfId="0" applyNumberFormat="1" applyFont="1" applyBorder="1" applyAlignment="1">
      <alignment horizontal="center" vertical="center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0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97" fillId="0" borderId="38" xfId="0" applyNumberFormat="1" applyFont="1" applyBorder="1" applyAlignment="1">
      <alignment horizontal="left" vertical="center"/>
    </xf>
    <xf numFmtId="0" fontId="97" fillId="0" borderId="98" xfId="0" applyNumberFormat="1" applyFont="1" applyBorder="1" applyAlignment="1">
      <alignment horizontal="left" vertical="center"/>
    </xf>
    <xf numFmtId="0" fontId="97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24">
      <selection activeCell="G34" sqref="G34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43106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86.96581196581195</v>
      </c>
      <c r="M3" s="111" t="s">
        <v>45</v>
      </c>
      <c r="N3" s="143">
        <f>(M31-M33)/M31*100</f>
        <v>86.96581196581195</v>
      </c>
    </row>
    <row r="4" spans="1:10" s="2" customFormat="1" ht="13.5" customHeight="1">
      <c r="A4" s="11"/>
      <c r="B4" s="17" t="s">
        <v>4</v>
      </c>
      <c r="C4" s="20" t="s">
        <v>186</v>
      </c>
      <c r="D4" s="20" t="s">
        <v>198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0.4548611111111111</v>
      </c>
      <c r="D9" s="26">
        <v>1.7</v>
      </c>
      <c r="E9" s="26">
        <v>26.6</v>
      </c>
      <c r="F9" s="26">
        <v>32</v>
      </c>
      <c r="G9" s="27" t="s">
        <v>208</v>
      </c>
      <c r="H9" s="26">
        <v>1.5</v>
      </c>
      <c r="I9" s="28">
        <v>75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1.1</v>
      </c>
      <c r="E10" s="26">
        <v>24.3</v>
      </c>
      <c r="F10" s="26">
        <v>37</v>
      </c>
      <c r="G10" s="27" t="s">
        <v>208</v>
      </c>
      <c r="H10" s="26">
        <v>6.4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0.7333333333333334</v>
      </c>
      <c r="D11" s="33">
        <v>1.7</v>
      </c>
      <c r="E11" s="33">
        <v>21.6</v>
      </c>
      <c r="F11" s="33">
        <v>53</v>
      </c>
      <c r="G11" s="27" t="s">
        <v>208</v>
      </c>
      <c r="H11" s="33">
        <v>8.6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24.278472222222224</v>
      </c>
      <c r="D12" s="37">
        <f>AVERAGE(D9:D11)</f>
        <v>1.5</v>
      </c>
      <c r="E12" s="37">
        <f>AVERAGE(E9:E11)</f>
        <v>24.166666666666668</v>
      </c>
      <c r="F12" s="38">
        <f>AVERAGE(F9:F11)</f>
        <v>40.666666666666664</v>
      </c>
      <c r="G12" s="11"/>
      <c r="H12" s="39">
        <f>AVERAGE(H9:H11)</f>
        <v>5.5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196</v>
      </c>
      <c r="E16" s="168" t="s">
        <v>199</v>
      </c>
      <c r="F16" s="167" t="s">
        <v>196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0.37013888888888885</v>
      </c>
      <c r="D17" s="25">
        <v>0.37222222222222223</v>
      </c>
      <c r="E17" s="25">
        <v>0.42083333333333334</v>
      </c>
      <c r="F17" s="25">
        <v>0.7694444444444444</v>
      </c>
      <c r="G17" s="25"/>
      <c r="H17" s="25"/>
      <c r="I17" s="25"/>
      <c r="J17" s="25"/>
      <c r="K17" s="25"/>
      <c r="L17" s="25"/>
      <c r="M17" s="25"/>
      <c r="N17" s="25">
        <v>0.7833333333333333</v>
      </c>
    </row>
    <row r="18" spans="1:14" s="2" customFormat="1" ht="13.5" customHeight="1">
      <c r="A18" s="11"/>
      <c r="B18" s="64" t="s">
        <v>12</v>
      </c>
      <c r="C18" s="44">
        <v>36199</v>
      </c>
      <c r="D18" s="43">
        <v>36200</v>
      </c>
      <c r="E18" s="43">
        <v>36210</v>
      </c>
      <c r="F18" s="43">
        <v>36367</v>
      </c>
      <c r="G18" s="43"/>
      <c r="H18" s="43"/>
      <c r="I18" s="43"/>
      <c r="J18" s="43"/>
      <c r="K18" s="43"/>
      <c r="L18" s="43"/>
      <c r="M18" s="43"/>
      <c r="N18" s="43">
        <v>36378</v>
      </c>
    </row>
    <row r="19" spans="1:14" s="2" customFormat="1" ht="13.5" customHeight="1" thickBot="1">
      <c r="A19" s="11"/>
      <c r="B19" s="65" t="s">
        <v>13</v>
      </c>
      <c r="C19" s="137"/>
      <c r="D19" s="44">
        <v>36209</v>
      </c>
      <c r="E19" s="44">
        <v>36366</v>
      </c>
      <c r="F19" s="44">
        <v>36377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10</v>
      </c>
      <c r="E20" s="45">
        <f>IF(ISNUMBER(E18),E19-E18+1,"")</f>
        <v>157</v>
      </c>
      <c r="F20" s="45">
        <f>IF(ISNUMBER(F18),F19-F18+1,"")</f>
        <v>11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8" t="s">
        <v>170</v>
      </c>
      <c r="G22" s="219"/>
      <c r="H22" s="220"/>
      <c r="I22" s="83" t="s">
        <v>101</v>
      </c>
      <c r="J22" s="77" t="s">
        <v>102</v>
      </c>
      <c r="K22" s="77" t="s">
        <v>103</v>
      </c>
      <c r="L22" s="218" t="s">
        <v>170</v>
      </c>
      <c r="M22" s="219"/>
      <c r="N22" s="220"/>
    </row>
    <row r="23" spans="1:14" s="2" customFormat="1" ht="18.75" customHeight="1">
      <c r="A23" s="11"/>
      <c r="B23" s="186"/>
      <c r="C23" s="165">
        <v>36205</v>
      </c>
      <c r="D23" s="165">
        <v>36207</v>
      </c>
      <c r="E23" s="20" t="s">
        <v>108</v>
      </c>
      <c r="F23" s="221" t="s">
        <v>216</v>
      </c>
      <c r="G23" s="222"/>
      <c r="H23" s="223"/>
      <c r="I23" s="81">
        <v>36367</v>
      </c>
      <c r="J23" s="20">
        <v>36369</v>
      </c>
      <c r="K23" s="20" t="s">
        <v>110</v>
      </c>
      <c r="L23" s="221" t="s">
        <v>222</v>
      </c>
      <c r="M23" s="222"/>
      <c r="N23" s="224"/>
    </row>
    <row r="24" spans="1:14" s="2" customFormat="1" ht="18.75" customHeight="1">
      <c r="A24" s="11"/>
      <c r="B24" s="186"/>
      <c r="C24" s="166"/>
      <c r="D24" s="166"/>
      <c r="E24" s="79" t="s">
        <v>109</v>
      </c>
      <c r="F24" s="221"/>
      <c r="G24" s="222"/>
      <c r="H24" s="223"/>
      <c r="I24" s="82"/>
      <c r="J24" s="80"/>
      <c r="K24" s="80" t="s">
        <v>111</v>
      </c>
      <c r="L24" s="221"/>
      <c r="M24" s="222"/>
      <c r="N24" s="224"/>
    </row>
    <row r="25" spans="1:14" s="2" customFormat="1" ht="18.75" customHeight="1">
      <c r="A25" s="11" t="s">
        <v>107</v>
      </c>
      <c r="B25" s="186"/>
      <c r="C25" s="165">
        <v>36508</v>
      </c>
      <c r="D25" s="165">
        <v>36509</v>
      </c>
      <c r="E25" s="20" t="s">
        <v>106</v>
      </c>
      <c r="F25" s="221" t="s">
        <v>217</v>
      </c>
      <c r="G25" s="222"/>
      <c r="H25" s="223"/>
      <c r="I25" s="81">
        <v>36370</v>
      </c>
      <c r="J25" s="20">
        <v>36372</v>
      </c>
      <c r="K25" s="20" t="s">
        <v>109</v>
      </c>
      <c r="L25" s="221" t="s">
        <v>223</v>
      </c>
      <c r="M25" s="222"/>
      <c r="N25" s="224"/>
    </row>
    <row r="26" spans="1:14" s="2" customFormat="1" ht="18.75" customHeight="1">
      <c r="A26" s="11"/>
      <c r="B26" s="187"/>
      <c r="C26" s="165"/>
      <c r="D26" s="165"/>
      <c r="E26" s="169" t="s">
        <v>104</v>
      </c>
      <c r="F26" s="221"/>
      <c r="G26" s="222"/>
      <c r="H26" s="223"/>
      <c r="I26" s="81"/>
      <c r="J26" s="20"/>
      <c r="K26" s="20" t="s">
        <v>105</v>
      </c>
      <c r="L26" s="221"/>
      <c r="M26" s="222"/>
      <c r="N26" s="224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>
        <v>0.27847222222222223</v>
      </c>
      <c r="L30" s="127"/>
      <c r="M30" s="119">
        <f>SUM(C30:L30)</f>
        <v>0.27847222222222223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0.325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0.325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>
        <v>0.042361111111111106</v>
      </c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0.042361111111111106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178</v>
      </c>
      <c r="C35" s="199" t="s">
        <v>200</v>
      </c>
      <c r="D35" s="200"/>
      <c r="E35" s="199" t="s">
        <v>203</v>
      </c>
      <c r="F35" s="200"/>
      <c r="G35" s="199" t="s">
        <v>204</v>
      </c>
      <c r="H35" s="200"/>
      <c r="I35" s="199" t="s">
        <v>206</v>
      </c>
      <c r="J35" s="200"/>
      <c r="K35" s="199" t="s">
        <v>226</v>
      </c>
      <c r="L35" s="200"/>
      <c r="M35" s="199" t="s">
        <v>207</v>
      </c>
      <c r="N35" s="200"/>
    </row>
    <row r="36" spans="1:14" s="2" customFormat="1" ht="19.5" customHeight="1">
      <c r="A36" s="11"/>
      <c r="B36" s="197"/>
      <c r="C36" s="199" t="s">
        <v>209</v>
      </c>
      <c r="D36" s="200"/>
      <c r="E36" s="199" t="s">
        <v>210</v>
      </c>
      <c r="F36" s="200"/>
      <c r="G36" s="199" t="s">
        <v>211</v>
      </c>
      <c r="H36" s="200"/>
      <c r="I36" s="199" t="s">
        <v>212</v>
      </c>
      <c r="J36" s="200"/>
      <c r="K36" s="199" t="s">
        <v>213</v>
      </c>
      <c r="L36" s="200"/>
      <c r="M36" s="199" t="s">
        <v>214</v>
      </c>
      <c r="N36" s="200"/>
    </row>
    <row r="37" spans="1:14" s="2" customFormat="1" ht="19.5" customHeight="1">
      <c r="A37" s="11"/>
      <c r="B37" s="197"/>
      <c r="C37" s="199" t="s">
        <v>215</v>
      </c>
      <c r="D37" s="200"/>
      <c r="E37" s="199" t="s">
        <v>224</v>
      </c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5" t="s">
        <v>177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</row>
    <row r="44" spans="1:14" s="2" customFormat="1" ht="12" customHeight="1">
      <c r="A44" s="11"/>
      <c r="B44" s="226" t="s">
        <v>197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8"/>
    </row>
    <row r="45" spans="1:14" s="2" customFormat="1" ht="12" customHeight="1">
      <c r="A45" s="11"/>
      <c r="B45" s="170" t="s">
        <v>201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205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218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219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220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 t="s">
        <v>221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-154.9</v>
      </c>
      <c r="D57" s="56">
        <v>-154.9</v>
      </c>
      <c r="E57" s="98" t="s">
        <v>64</v>
      </c>
      <c r="F57" s="56">
        <v>32.1</v>
      </c>
      <c r="G57" s="56">
        <v>28.1</v>
      </c>
      <c r="H57" s="99" t="s">
        <v>95</v>
      </c>
      <c r="I57" s="146">
        <v>0</v>
      </c>
      <c r="J57" s="57" t="s">
        <v>180</v>
      </c>
      <c r="K57" s="179" t="s">
        <v>189</v>
      </c>
      <c r="L57" s="184"/>
      <c r="M57" s="179" t="s">
        <v>190</v>
      </c>
      <c r="N57" s="180"/>
      <c r="O57" s="7"/>
    </row>
    <row r="58" spans="2:15" s="52" customFormat="1" ht="22.5" customHeight="1">
      <c r="B58" s="100" t="s">
        <v>65</v>
      </c>
      <c r="C58" s="56">
        <v>-152.3</v>
      </c>
      <c r="D58" s="56">
        <v>-152.7</v>
      </c>
      <c r="E58" s="99" t="s">
        <v>169</v>
      </c>
      <c r="F58" s="146">
        <v>22</v>
      </c>
      <c r="G58" s="146">
        <v>28</v>
      </c>
      <c r="H58" s="99" t="s">
        <v>183</v>
      </c>
      <c r="I58" s="146">
        <v>1</v>
      </c>
      <c r="J58" s="57" t="s">
        <v>181</v>
      </c>
      <c r="K58" s="179" t="s">
        <v>194</v>
      </c>
      <c r="L58" s="184"/>
      <c r="M58" s="179" t="s">
        <v>194</v>
      </c>
      <c r="N58" s="180"/>
      <c r="O58" s="7"/>
    </row>
    <row r="59" spans="2:15" s="52" customFormat="1" ht="22.5" customHeight="1">
      <c r="B59" s="100" t="s">
        <v>66</v>
      </c>
      <c r="C59" s="56">
        <v>-164.9</v>
      </c>
      <c r="D59" s="56">
        <v>-170</v>
      </c>
      <c r="E59" s="99" t="s">
        <v>165</v>
      </c>
      <c r="F59" s="58">
        <v>20</v>
      </c>
      <c r="G59" s="58">
        <v>15</v>
      </c>
      <c r="H59" s="99" t="s">
        <v>168</v>
      </c>
      <c r="I59" s="146">
        <v>0</v>
      </c>
      <c r="J59" s="59" t="s">
        <v>99</v>
      </c>
      <c r="K59" s="179" t="s">
        <v>191</v>
      </c>
      <c r="L59" s="184"/>
      <c r="M59" s="179" t="s">
        <v>192</v>
      </c>
      <c r="N59" s="180"/>
      <c r="O59" s="7"/>
    </row>
    <row r="60" spans="2:15" s="52" customFormat="1" ht="22.5" customHeight="1">
      <c r="B60" s="100" t="s">
        <v>67</v>
      </c>
      <c r="C60" s="56">
        <v>-106.1</v>
      </c>
      <c r="D60" s="56">
        <v>-106.8</v>
      </c>
      <c r="E60" s="99" t="s">
        <v>163</v>
      </c>
      <c r="F60" s="58">
        <v>55</v>
      </c>
      <c r="G60" s="58">
        <v>55</v>
      </c>
      <c r="H60" s="99" t="s">
        <v>96</v>
      </c>
      <c r="I60" s="146">
        <v>0</v>
      </c>
      <c r="J60" s="57" t="s">
        <v>68</v>
      </c>
      <c r="K60" s="179" t="s">
        <v>191</v>
      </c>
      <c r="L60" s="184"/>
      <c r="M60" s="179" t="s">
        <v>193</v>
      </c>
      <c r="N60" s="180"/>
      <c r="O60" s="7"/>
    </row>
    <row r="61" spans="2:15" s="52" customFormat="1" ht="22.5" customHeight="1">
      <c r="B61" s="100" t="s">
        <v>69</v>
      </c>
      <c r="C61" s="56">
        <v>37.4</v>
      </c>
      <c r="D61" s="56">
        <v>32.3</v>
      </c>
      <c r="E61" s="99" t="s">
        <v>164</v>
      </c>
      <c r="F61" s="58">
        <v>50</v>
      </c>
      <c r="G61" s="58">
        <v>45</v>
      </c>
      <c r="H61" s="98" t="s">
        <v>70</v>
      </c>
      <c r="I61" s="148">
        <v>0</v>
      </c>
      <c r="J61" s="206" t="s">
        <v>71</v>
      </c>
      <c r="K61" s="214"/>
      <c r="L61" s="215"/>
      <c r="M61" s="215"/>
      <c r="N61" s="216"/>
      <c r="O61" s="7"/>
    </row>
    <row r="62" spans="2:15" s="52" customFormat="1" ht="22.5" customHeight="1">
      <c r="B62" s="100" t="s">
        <v>72</v>
      </c>
      <c r="C62" s="56">
        <v>33.6</v>
      </c>
      <c r="D62" s="56">
        <v>28.6</v>
      </c>
      <c r="E62" s="99" t="s">
        <v>166</v>
      </c>
      <c r="F62" s="58">
        <v>285</v>
      </c>
      <c r="G62" s="58">
        <v>280</v>
      </c>
      <c r="H62" s="98" t="s">
        <v>73</v>
      </c>
      <c r="I62" s="148">
        <v>0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31.2</v>
      </c>
      <c r="D63" s="56">
        <v>26</v>
      </c>
      <c r="E63" s="99" t="s">
        <v>184</v>
      </c>
      <c r="F63" s="60">
        <v>3.7</v>
      </c>
      <c r="G63" s="62">
        <v>3.8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30.6</v>
      </c>
      <c r="D64" s="56">
        <v>25.4</v>
      </c>
      <c r="E64" s="99" t="s">
        <v>185</v>
      </c>
      <c r="F64" s="60">
        <v>1</v>
      </c>
      <c r="G64" s="62">
        <v>1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8.91E-05</v>
      </c>
      <c r="D65" s="61">
        <v>4.77E-05</v>
      </c>
      <c r="E65" s="98" t="s">
        <v>77</v>
      </c>
      <c r="F65" s="56">
        <v>23.3</v>
      </c>
      <c r="G65" s="62">
        <v>21.4</v>
      </c>
      <c r="H65" s="99" t="s">
        <v>97</v>
      </c>
      <c r="I65" s="62">
        <v>16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34.8</v>
      </c>
      <c r="G66" s="144">
        <v>48.6</v>
      </c>
      <c r="H66" s="104" t="s">
        <v>98</v>
      </c>
      <c r="I66" s="147">
        <v>10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1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7" t="s">
        <v>144</v>
      </c>
      <c r="C75" s="205"/>
      <c r="D75" s="157">
        <v>0</v>
      </c>
      <c r="E75" s="205" t="s">
        <v>128</v>
      </c>
      <c r="F75" s="205"/>
      <c r="G75" s="160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2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3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1">
        <v>0</v>
      </c>
      <c r="K77" s="204" t="s">
        <v>162</v>
      </c>
      <c r="L77" s="204"/>
      <c r="M77" s="163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3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1">
        <v>0</v>
      </c>
      <c r="K79" s="204" t="s">
        <v>142</v>
      </c>
      <c r="L79" s="204"/>
      <c r="M79" s="163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1">
        <v>0</v>
      </c>
      <c r="K80" s="204" t="s">
        <v>127</v>
      </c>
      <c r="L80" s="204"/>
      <c r="M80" s="163"/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/>
      <c r="L81" s="204"/>
      <c r="M81" s="163"/>
      <c r="N81" s="63"/>
      <c r="O81" s="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4"/>
      <c r="N82" s="63"/>
      <c r="O82" s="9"/>
    </row>
    <row r="83" spans="10:15" s="52" customFormat="1" ht="14.25" customHeight="1">
      <c r="J83" s="150" t="s">
        <v>188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 t="s">
        <v>202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6" t="s">
        <v>225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 t="s">
        <v>218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 t="s">
        <v>219</v>
      </c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 t="s">
        <v>220</v>
      </c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 t="s">
        <v>221</v>
      </c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 t="s">
        <v>195</v>
      </c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3">
    <mergeCell ref="B86:N86"/>
    <mergeCell ref="B79:C79"/>
    <mergeCell ref="B89:N89"/>
    <mergeCell ref="B88:N88"/>
    <mergeCell ref="B90:N90"/>
    <mergeCell ref="B45:N45"/>
    <mergeCell ref="B52:N52"/>
    <mergeCell ref="E77:F77"/>
    <mergeCell ref="B51:N51"/>
    <mergeCell ref="B85:N85"/>
    <mergeCell ref="B46:N46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61:N61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B49:N49"/>
    <mergeCell ref="C3:D3"/>
    <mergeCell ref="K82:L82"/>
    <mergeCell ref="B94:N94"/>
    <mergeCell ref="M57:N57"/>
    <mergeCell ref="K63:N63"/>
    <mergeCell ref="K64:N64"/>
    <mergeCell ref="B87:N87"/>
    <mergeCell ref="M58:N58"/>
    <mergeCell ref="K59:L5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2016-06-07T08:56:29Z</cp:lastPrinted>
  <dcterms:created xsi:type="dcterms:W3CDTF">2015-02-04T05:26:32Z</dcterms:created>
  <dcterms:modified xsi:type="dcterms:W3CDTF">2018-01-06T22:12:02Z</dcterms:modified>
  <cp:category/>
  <cp:version/>
  <cp:contentType/>
  <cp:contentStatus/>
</cp:coreProperties>
</file>